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105" windowWidth="14355" windowHeight="4695" firstSheet="6" activeTab="11"/>
  </bookViews>
  <sheets>
    <sheet name="DATA YG SUDAH" sheetId="1" r:id="rId1"/>
    <sheet name="DATA YG BELUM" sheetId="2" r:id="rId2"/>
    <sheet name="KLASIFIKASI PENILAIAN" sheetId="10" r:id="rId3"/>
    <sheet name="TRANSFORMASI NILAI" sheetId="11" r:id="rId4"/>
    <sheet name="CENTROID AWAL" sheetId="6" r:id="rId5"/>
    <sheet name="ITERASI 1" sheetId="3" r:id="rId6"/>
    <sheet name="JARAK DATA" sheetId="8" r:id="rId7"/>
    <sheet name="PENEMPATAN DATA" sheetId="9" r:id="rId8"/>
    <sheet name="RATA-RATA CLUSTER 1" sheetId="4" r:id="rId9"/>
    <sheet name="CENTROID BARU" sheetId="5" r:id="rId10"/>
    <sheet name="ITERASI 2" sheetId="7" r:id="rId11"/>
    <sheet name="HASIL ITERASI" sheetId="12" r:id="rId12"/>
  </sheets>
  <calcPr calcId="144525"/>
</workbook>
</file>

<file path=xl/calcChain.xml><?xml version="1.0" encoding="utf-8"?>
<calcChain xmlns="http://schemas.openxmlformats.org/spreadsheetml/2006/main">
  <c r="E20" i="7" l="1"/>
  <c r="E20" i="3"/>
  <c r="F3" i="7" l="1"/>
  <c r="F4" i="7"/>
  <c r="F5" i="7"/>
  <c r="F6" i="7"/>
  <c r="F7" i="7"/>
  <c r="F8" i="7"/>
  <c r="F9" i="7"/>
  <c r="F10" i="7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" i="7"/>
  <c r="E3" i="7"/>
  <c r="E4" i="7"/>
  <c r="E5" i="7"/>
  <c r="E6" i="7"/>
  <c r="E7" i="7"/>
  <c r="E8" i="7"/>
  <c r="E9" i="7"/>
  <c r="E10" i="7"/>
  <c r="E11" i="7"/>
  <c r="E12" i="7"/>
  <c r="E13" i="7"/>
  <c r="E14" i="7"/>
  <c r="E15" i="7"/>
  <c r="E16" i="7"/>
  <c r="E17" i="7"/>
  <c r="E18" i="7"/>
  <c r="E19" i="7"/>
  <c r="E21" i="7"/>
  <c r="E22" i="7"/>
  <c r="E23" i="7"/>
  <c r="E2" i="7"/>
  <c r="G2" i="7" l="1"/>
  <c r="G23" i="7"/>
  <c r="G22" i="7"/>
  <c r="G21" i="7"/>
  <c r="G20" i="7"/>
  <c r="G19" i="7"/>
  <c r="G18" i="7"/>
  <c r="G17" i="7"/>
  <c r="G16" i="7"/>
  <c r="G15" i="7"/>
  <c r="G14" i="7"/>
  <c r="G13" i="7"/>
  <c r="G12" i="7"/>
  <c r="G11" i="7"/>
  <c r="G10" i="7"/>
  <c r="G9" i="7"/>
  <c r="G8" i="7"/>
  <c r="G7" i="7"/>
  <c r="G6" i="7"/>
  <c r="G5" i="7"/>
  <c r="G4" i="7"/>
  <c r="G3" i="7"/>
  <c r="F18" i="3"/>
  <c r="F19" i="3"/>
  <c r="E3" i="3"/>
  <c r="E4" i="3"/>
  <c r="E5" i="3"/>
  <c r="E6" i="3"/>
  <c r="E7" i="3"/>
  <c r="E8" i="3"/>
  <c r="G21" i="3"/>
  <c r="G22" i="3"/>
  <c r="G23" i="3"/>
  <c r="G14" i="3"/>
  <c r="G15" i="3"/>
  <c r="G16" i="3"/>
  <c r="G17" i="3"/>
  <c r="G18" i="3"/>
  <c r="G19" i="3"/>
  <c r="G13" i="3"/>
  <c r="G12" i="3"/>
  <c r="G11" i="3"/>
  <c r="G10" i="3"/>
  <c r="G9" i="3"/>
  <c r="G7" i="3"/>
  <c r="G8" i="3"/>
  <c r="G6" i="3"/>
  <c r="G5" i="3"/>
  <c r="G4" i="3"/>
  <c r="G3" i="3"/>
  <c r="G2" i="3"/>
  <c r="F2" i="3"/>
  <c r="F22" i="3"/>
  <c r="F23" i="3"/>
  <c r="F21" i="3"/>
  <c r="F14" i="3"/>
  <c r="F15" i="3"/>
  <c r="F16" i="3"/>
  <c r="F17" i="3"/>
  <c r="F12" i="3"/>
  <c r="F11" i="3"/>
  <c r="F10" i="3"/>
  <c r="F9" i="3"/>
  <c r="F7" i="3"/>
  <c r="F8" i="3"/>
  <c r="F6" i="3"/>
  <c r="F5" i="3"/>
  <c r="F3" i="3"/>
  <c r="F4" i="3"/>
  <c r="E2" i="3"/>
  <c r="E22" i="3"/>
  <c r="E23" i="3"/>
  <c r="E21" i="3"/>
  <c r="E14" i="3"/>
  <c r="E15" i="3"/>
  <c r="E16" i="3"/>
  <c r="E17" i="3"/>
  <c r="E18" i="3"/>
  <c r="E19" i="3"/>
  <c r="E13" i="3"/>
  <c r="E11" i="3"/>
  <c r="E10" i="3"/>
  <c r="E9" i="3"/>
</calcChain>
</file>

<file path=xl/sharedStrings.xml><?xml version="1.0" encoding="utf-8"?>
<sst xmlns="http://schemas.openxmlformats.org/spreadsheetml/2006/main" count="786" uniqueCount="218">
  <si>
    <t>No</t>
  </si>
  <si>
    <t>Desa/Kelurahan</t>
  </si>
  <si>
    <t>Dusun/Lingkungan</t>
  </si>
  <si>
    <t xml:space="preserve">Pekerjaan </t>
  </si>
  <si>
    <t>Atap</t>
  </si>
  <si>
    <t>Dinding</t>
  </si>
  <si>
    <t>Lantai</t>
  </si>
  <si>
    <t>Sumber Penerangan</t>
  </si>
  <si>
    <t>Sumber Air</t>
  </si>
  <si>
    <t>Tanggungan/orang</t>
  </si>
  <si>
    <t>Pengeluaran</t>
  </si>
  <si>
    <t>Ciomas Rahayu</t>
  </si>
  <si>
    <t>RW.06</t>
  </si>
  <si>
    <t>Muchtar</t>
  </si>
  <si>
    <t>Nama Kepala Keluarga</t>
  </si>
  <si>
    <t>Tidak Bekerja</t>
  </si>
  <si>
    <t>Genteng(tanah liat)</t>
  </si>
  <si>
    <t>Tembok</t>
  </si>
  <si>
    <t>Keramik</t>
  </si>
  <si>
    <t>Listrik PLN</t>
  </si>
  <si>
    <t>PDAM</t>
  </si>
  <si>
    <t>DATA PENDUDUK YANG SUDAH MENDAPATKAN BANTUAN BEDAH RUMAH</t>
  </si>
  <si>
    <t>RW.08</t>
  </si>
  <si>
    <t>RW.02</t>
  </si>
  <si>
    <t>RW.03</t>
  </si>
  <si>
    <t>RW.04</t>
  </si>
  <si>
    <t>RW.05</t>
  </si>
  <si>
    <t>Suryadi</t>
  </si>
  <si>
    <t>Eti Nurhayati</t>
  </si>
  <si>
    <t>Iskandar</t>
  </si>
  <si>
    <t>Aming</t>
  </si>
  <si>
    <t>Yoyoh</t>
  </si>
  <si>
    <t>Atih</t>
  </si>
  <si>
    <t>Fitria</t>
  </si>
  <si>
    <t>Tatang Edy</t>
  </si>
  <si>
    <t>Nuryati</t>
  </si>
  <si>
    <t>Maryati</t>
  </si>
  <si>
    <t>Usman Hidayat</t>
  </si>
  <si>
    <t>M.Syah</t>
  </si>
  <si>
    <t>Marni</t>
  </si>
  <si>
    <t>Ms.Muhammad</t>
  </si>
  <si>
    <t>Yahya</t>
  </si>
  <si>
    <t>Asnan</t>
  </si>
  <si>
    <t>Ulis</t>
  </si>
  <si>
    <t>Buruh</t>
  </si>
  <si>
    <t>Pedagang</t>
  </si>
  <si>
    <t>Pegawai Swasta</t>
  </si>
  <si>
    <t>Genteng Metal</t>
  </si>
  <si>
    <t>Semen</t>
  </si>
  <si>
    <t>PLN Sambung(Gratis)</t>
  </si>
  <si>
    <t>Sumur Bor</t>
  </si>
  <si>
    <t>DATA PENDUDUK YANG BELUM MENDAPATKAN BANTUAN BEDAH RUMAH</t>
  </si>
  <si>
    <t>RW.01</t>
  </si>
  <si>
    <t>Mad Enoh Sp</t>
  </si>
  <si>
    <t>Ny. Atih</t>
  </si>
  <si>
    <t>Nur Asiah</t>
  </si>
  <si>
    <t>Badri Kurniawan</t>
  </si>
  <si>
    <t>Supardi</t>
  </si>
  <si>
    <t>Inot</t>
  </si>
  <si>
    <t>Nenih</t>
  </si>
  <si>
    <t>Suharsi</t>
  </si>
  <si>
    <t>Ahmad Halim</t>
  </si>
  <si>
    <t>Manang</t>
  </si>
  <si>
    <t>Anang</t>
  </si>
  <si>
    <t>Dona Nofriansyah</t>
  </si>
  <si>
    <t>Abud Suhardiman</t>
  </si>
  <si>
    <t>Undan Rusmana</t>
  </si>
  <si>
    <t>Ellis Suharti</t>
  </si>
  <si>
    <t>Juarsa</t>
  </si>
  <si>
    <t>Harmi</t>
  </si>
  <si>
    <t>Sopyan</t>
  </si>
  <si>
    <t xml:space="preserve">Muhammad Haris </t>
  </si>
  <si>
    <t>Budi Santoso</t>
  </si>
  <si>
    <t>Tanu Anggara Putra</t>
  </si>
  <si>
    <t>Pengemudi</t>
  </si>
  <si>
    <t>Pegawai Negeri</t>
  </si>
  <si>
    <t>Asbes</t>
  </si>
  <si>
    <t>Genteng</t>
  </si>
  <si>
    <t>Sirap (kayu)</t>
  </si>
  <si>
    <t>Bambu</t>
  </si>
  <si>
    <t>Tripleks</t>
  </si>
  <si>
    <t>Papan</t>
  </si>
  <si>
    <t>Listrik PLN Sambung (Bayar)</t>
  </si>
  <si>
    <t>Listrik PLN Sambung (Gratis)</t>
  </si>
  <si>
    <t>Penduduk ke-</t>
  </si>
  <si>
    <t>JA</t>
  </si>
  <si>
    <t>JD</t>
  </si>
  <si>
    <t>JL</t>
  </si>
  <si>
    <t>Jarak C1</t>
  </si>
  <si>
    <t>Jarak C2</t>
  </si>
  <si>
    <t>Jarak C3</t>
  </si>
  <si>
    <t>Jarak Terdekat</t>
  </si>
  <si>
    <t>P1</t>
  </si>
  <si>
    <t>P2</t>
  </si>
  <si>
    <t>P3</t>
  </si>
  <si>
    <t>P4</t>
  </si>
  <si>
    <t>P5</t>
  </si>
  <si>
    <t>P6</t>
  </si>
  <si>
    <t>P7</t>
  </si>
  <si>
    <t>P8</t>
  </si>
  <si>
    <t>P9</t>
  </si>
  <si>
    <t>P10</t>
  </si>
  <si>
    <t>P11</t>
  </si>
  <si>
    <t>P12</t>
  </si>
  <si>
    <t>P13</t>
  </si>
  <si>
    <t>P14</t>
  </si>
  <si>
    <t>P15</t>
  </si>
  <si>
    <t>P16</t>
  </si>
  <si>
    <t>P17</t>
  </si>
  <si>
    <t>P18</t>
  </si>
  <si>
    <t>P19</t>
  </si>
  <si>
    <t>P20</t>
  </si>
  <si>
    <t>P21</t>
  </si>
  <si>
    <t>P22</t>
  </si>
  <si>
    <t>CENTROID</t>
  </si>
  <si>
    <t>M1</t>
  </si>
  <si>
    <t>1,5</t>
  </si>
  <si>
    <t>M2</t>
  </si>
  <si>
    <t>M3</t>
  </si>
  <si>
    <t>Cluster yang diikuti</t>
  </si>
  <si>
    <t>1,4</t>
  </si>
  <si>
    <t>Jumlah</t>
  </si>
  <si>
    <t>Rata-rata</t>
  </si>
  <si>
    <t>Cluster 1</t>
  </si>
  <si>
    <t>Cluster 2</t>
  </si>
  <si>
    <t>Cluster 3</t>
  </si>
  <si>
    <t>NILAI CENTROID TAHAP AWAL</t>
  </si>
  <si>
    <t>NILAI CENTROID BARU</t>
  </si>
  <si>
    <t>C1</t>
  </si>
  <si>
    <t>C2</t>
  </si>
  <si>
    <t>C3</t>
  </si>
  <si>
    <t>1,41</t>
  </si>
  <si>
    <t>3,16</t>
  </si>
  <si>
    <t>4,24</t>
  </si>
  <si>
    <t>4,58</t>
  </si>
  <si>
    <t>2,44</t>
  </si>
  <si>
    <t>3,31</t>
  </si>
  <si>
    <t>2,23</t>
  </si>
  <si>
    <t>5,38</t>
  </si>
  <si>
    <t>3,74</t>
  </si>
  <si>
    <t>4,35</t>
  </si>
  <si>
    <t>3,60</t>
  </si>
  <si>
    <t>4,12</t>
  </si>
  <si>
    <t>PENEMPATAN DATA PADA CLUSTER DENGAN JARAK TERDEKAT</t>
  </si>
  <si>
    <t>*</t>
  </si>
  <si>
    <t>Penentuan nilai centroid sebagai batas cluster</t>
  </si>
  <si>
    <t>Nilai centroid ditentukan secara acak</t>
  </si>
  <si>
    <t>Pusat Cluster 1 : (1,2, 3) Data Penduduk -7</t>
  </si>
  <si>
    <t>Pusat Cluster 2 : (2,5,4) Data Penduduk -18</t>
  </si>
  <si>
    <t>Pusat Cluster 3 : (4,5,4) Data Penduduk -22</t>
  </si>
  <si>
    <t>Keterangan :</t>
  </si>
  <si>
    <t xml:space="preserve">Rumus Euclidean d (x,y) = </t>
  </si>
  <si>
    <t>1,25</t>
  </si>
  <si>
    <t>1,8</t>
  </si>
  <si>
    <t>2,5</t>
  </si>
  <si>
    <t>0,97</t>
  </si>
  <si>
    <t>1,3</t>
  </si>
  <si>
    <t>1,6</t>
  </si>
  <si>
    <t>KRITERIA PENILAIAN</t>
  </si>
  <si>
    <t>Jenis Kelamin Kepala Rumah Tangga</t>
  </si>
  <si>
    <t>1 Laki-laki</t>
  </si>
  <si>
    <t>1 Listrik PLN Milik Sendiri</t>
  </si>
  <si>
    <t>2 Perempuan</t>
  </si>
  <si>
    <t>2 Listrik PLN Sambung (Bayar)</t>
  </si>
  <si>
    <t>3 Listrik PLN Sambung (Gratis)</t>
  </si>
  <si>
    <t>Lapangan Usaha Kepala Rumah Tangga</t>
  </si>
  <si>
    <t>0 Tidak Bekerja</t>
  </si>
  <si>
    <t>Sumber Air Minum/Bersih</t>
  </si>
  <si>
    <t>1 Buruh</t>
  </si>
  <si>
    <t>1 PDAM</t>
  </si>
  <si>
    <t>2 Pedagang</t>
  </si>
  <si>
    <t>2 Sumur Bor</t>
  </si>
  <si>
    <t>3 Pegawai Swasta</t>
  </si>
  <si>
    <t>4 Pegawai Negeri</t>
  </si>
  <si>
    <t>5 Pengemudi</t>
  </si>
  <si>
    <t>0 Tidak ada</t>
  </si>
  <si>
    <t>1 1 orang</t>
  </si>
  <si>
    <t>Jenis Atap</t>
  </si>
  <si>
    <t>2 2 orang</t>
  </si>
  <si>
    <t>1 Asbes</t>
  </si>
  <si>
    <t>3 3 orang</t>
  </si>
  <si>
    <t>2 Genteng (tanah liat)</t>
  </si>
  <si>
    <t>4 4 orang</t>
  </si>
  <si>
    <t>3 Seng</t>
  </si>
  <si>
    <t>5 5 orang</t>
  </si>
  <si>
    <t>4 Sirap(Kayu)</t>
  </si>
  <si>
    <t>6 6 orang</t>
  </si>
  <si>
    <t>5 Genteng Metal</t>
  </si>
  <si>
    <t>Jenis Dinding</t>
  </si>
  <si>
    <t>Pengeluaran TOTAL</t>
  </si>
  <si>
    <t>1 Tembok</t>
  </si>
  <si>
    <t>1 500.000-1.000.000</t>
  </si>
  <si>
    <t>2 Tripleks</t>
  </si>
  <si>
    <t>2 &gt; 1.000.000 - 2.000.000</t>
  </si>
  <si>
    <t>3 Bambu</t>
  </si>
  <si>
    <t>3 &gt;2.000.000-3.000.000</t>
  </si>
  <si>
    <t>4 Papan Kualitas Bagus</t>
  </si>
  <si>
    <t>4 &gt;3.000.000-4.000.000</t>
  </si>
  <si>
    <t>5 Papan Kualitas Jelek</t>
  </si>
  <si>
    <t>5 &gt;4.000.000-5.000.000</t>
  </si>
  <si>
    <t>6 Lainnya</t>
  </si>
  <si>
    <t>6 &gt;5.000.000</t>
  </si>
  <si>
    <t>Jenis Lantai</t>
  </si>
  <si>
    <t>1 Papan kualitas bagus</t>
  </si>
  <si>
    <t>2 Papan kualitas jelek</t>
  </si>
  <si>
    <t>3 Semen</t>
  </si>
  <si>
    <t>4 Tegel/Keramik</t>
  </si>
  <si>
    <t>Jenis Kelamin</t>
  </si>
  <si>
    <t>Kesimpulan :</t>
  </si>
  <si>
    <t>P1, P2, P3, P4, P5, P6, P7, P8, P9, P10, P11, P19 : Anggota C1</t>
  </si>
  <si>
    <t>P12, P13, P14, P15, P16, P18 : Anggota C2</t>
  </si>
  <si>
    <t>P20, P21, P22 : Anggota C3 (Prioritas Bedah Rumah)</t>
  </si>
  <si>
    <t>Iterasi 1</t>
  </si>
  <si>
    <t>Iterasi 2</t>
  </si>
  <si>
    <t xml:space="preserve">Karena pada iterasi ke-2 posisi cluster tidak berubah </t>
  </si>
  <si>
    <t xml:space="preserve">atau sama dengan posisi cluster pada iterasi pertama </t>
  </si>
  <si>
    <t>maka proses iterasi dihentikan</t>
  </si>
  <si>
    <t>2,90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</si>
</sst>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3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1" xfId="0" applyFill="1" applyBorder="1" applyAlignment="1">
      <alignment horizontal="right"/>
    </xf>
    <xf numFmtId="0" fontId="0" fillId="0" borderId="1" xfId="0" applyBorder="1" applyAlignment="1"/>
    <xf numFmtId="0" fontId="0" fillId="0" borderId="1" xfId="0" applyFill="1" applyBorder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6" fillId="0" borderId="0" xfId="0" applyFont="1"/>
    <xf numFmtId="0" fontId="3" fillId="0" borderId="1" xfId="0" applyFont="1" applyBorder="1" applyAlignment="1">
      <alignment horizontal="center"/>
    </xf>
    <xf numFmtId="3" fontId="0" fillId="0" borderId="1" xfId="0" applyNumberFormat="1" applyBorder="1"/>
    <xf numFmtId="0" fontId="3" fillId="0" borderId="2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3" fillId="0" borderId="0" xfId="0" applyFont="1"/>
    <xf numFmtId="0" fontId="0" fillId="0" borderId="0" xfId="0" applyAlignment="1">
      <alignment horizontal="center"/>
    </xf>
    <xf numFmtId="0" fontId="0" fillId="2" borderId="1" xfId="0" applyFill="1" applyBorder="1"/>
    <xf numFmtId="0" fontId="1" fillId="0" borderId="1" xfId="0" applyFont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1" fillId="2" borderId="0" xfId="0" applyFont="1" applyFill="1"/>
    <xf numFmtId="0" fontId="1" fillId="0" borderId="2" xfId="0" applyFont="1" applyFill="1" applyBorder="1" applyAlignment="1">
      <alignment horizontal="center"/>
    </xf>
    <xf numFmtId="0" fontId="4" fillId="2" borderId="0" xfId="0" applyFont="1" applyFill="1" applyAlignment="1">
      <alignment vertical="center"/>
    </xf>
    <xf numFmtId="0" fontId="2" fillId="2" borderId="0" xfId="0" applyFont="1" applyFill="1" applyBorder="1" applyAlignment="1">
      <alignment horizontal="center" vertical="center" wrapText="1"/>
    </xf>
    <xf numFmtId="0" fontId="0" fillId="2" borderId="0" xfId="0" applyFill="1"/>
    <xf numFmtId="0" fontId="5" fillId="2" borderId="0" xfId="0" applyFont="1" applyFill="1" applyAlignment="1">
      <alignment vertical="center"/>
    </xf>
    <xf numFmtId="0" fontId="4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0" xfId="0" applyFill="1" applyBorder="1"/>
    <xf numFmtId="0" fontId="0" fillId="0" borderId="8" xfId="0" applyBorder="1"/>
    <xf numFmtId="0" fontId="0" fillId="0" borderId="9" xfId="0" applyBorder="1"/>
    <xf numFmtId="0" fontId="0" fillId="0" borderId="7" xfId="0" applyFill="1" applyBorder="1"/>
    <xf numFmtId="0" fontId="0" fillId="0" borderId="10" xfId="0" applyBorder="1"/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3" borderId="1" xfId="0" applyFill="1" applyBorder="1"/>
    <xf numFmtId="0" fontId="0" fillId="3" borderId="1" xfId="0" applyFill="1" applyBorder="1" applyAlignment="1">
      <alignment horizontal="right"/>
    </xf>
    <xf numFmtId="0" fontId="0" fillId="2" borderId="0" xfId="0" applyFill="1" applyBorder="1" applyAlignment="1">
      <alignment horizontal="center"/>
    </xf>
    <xf numFmtId="0" fontId="5" fillId="0" borderId="0" xfId="0" applyFont="1"/>
    <xf numFmtId="0" fontId="5" fillId="2" borderId="0" xfId="0" applyFont="1" applyFill="1"/>
    <xf numFmtId="0" fontId="4" fillId="2" borderId="0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3</xdr:row>
      <xdr:rowOff>0</xdr:rowOff>
    </xdr:from>
    <xdr:to>
      <xdr:col>11</xdr:col>
      <xdr:colOff>447675</xdr:colOff>
      <xdr:row>4</xdr:row>
      <xdr:rowOff>47625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81900" y="600075"/>
          <a:ext cx="1057275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0</xdr:colOff>
      <xdr:row>5</xdr:row>
      <xdr:rowOff>0</xdr:rowOff>
    </xdr:from>
    <xdr:to>
      <xdr:col>16</xdr:col>
      <xdr:colOff>104775</xdr:colOff>
      <xdr:row>7</xdr:row>
      <xdr:rowOff>0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91500" y="1000125"/>
          <a:ext cx="3152775" cy="400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0</xdr:colOff>
      <xdr:row>8</xdr:row>
      <xdr:rowOff>0</xdr:rowOff>
    </xdr:from>
    <xdr:to>
      <xdr:col>16</xdr:col>
      <xdr:colOff>104775</xdr:colOff>
      <xdr:row>10</xdr:row>
      <xdr:rowOff>0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91500" y="1600200"/>
          <a:ext cx="3152775" cy="400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0</xdr:colOff>
      <xdr:row>11</xdr:row>
      <xdr:rowOff>0</xdr:rowOff>
    </xdr:from>
    <xdr:to>
      <xdr:col>16</xdr:col>
      <xdr:colOff>104775</xdr:colOff>
      <xdr:row>13</xdr:row>
      <xdr:rowOff>0</xdr:rowOff>
    </xdr:to>
    <xdr:pic>
      <xdr:nvPicPr>
        <xdr:cNvPr id="5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91500" y="2200275"/>
          <a:ext cx="3152775" cy="400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55"/>
  <sheetViews>
    <sheetView zoomScale="90" zoomScaleNormal="90" workbookViewId="0">
      <selection activeCell="I14" sqref="I14"/>
    </sheetView>
  </sheetViews>
  <sheetFormatPr defaultRowHeight="15" x14ac:dyDescent="0.25"/>
  <cols>
    <col min="1" max="1" width="6.5703125" customWidth="1"/>
    <col min="2" max="2" width="15.28515625" bestFit="1" customWidth="1"/>
    <col min="3" max="3" width="17.7109375" bestFit="1" customWidth="1"/>
    <col min="4" max="4" width="24" customWidth="1"/>
    <col min="5" max="5" width="15.140625" bestFit="1" customWidth="1"/>
    <col min="6" max="6" width="18.5703125" bestFit="1" customWidth="1"/>
    <col min="7" max="7" width="18.28515625" customWidth="1"/>
    <col min="9" max="9" width="19.140625" bestFit="1" customWidth="1"/>
    <col min="10" max="10" width="10.85546875" bestFit="1" customWidth="1"/>
    <col min="11" max="11" width="17.7109375" bestFit="1" customWidth="1"/>
    <col min="12" max="12" width="12.140625" bestFit="1" customWidth="1"/>
  </cols>
  <sheetData>
    <row r="2" spans="1:12" ht="15.75" x14ac:dyDescent="0.25">
      <c r="D2" s="4" t="s">
        <v>21</v>
      </c>
      <c r="E2" s="5"/>
      <c r="F2" s="5"/>
      <c r="G2" s="5"/>
      <c r="H2" s="5"/>
    </row>
    <row r="4" spans="1:12" x14ac:dyDescent="0.25">
      <c r="A4" s="19" t="s">
        <v>0</v>
      </c>
      <c r="B4" s="19" t="s">
        <v>1</v>
      </c>
      <c r="C4" s="19" t="s">
        <v>2</v>
      </c>
      <c r="D4" s="19" t="s">
        <v>14</v>
      </c>
      <c r="E4" s="19" t="s">
        <v>3</v>
      </c>
      <c r="F4" s="19" t="s">
        <v>4</v>
      </c>
      <c r="G4" s="19" t="s">
        <v>5</v>
      </c>
      <c r="H4" s="19" t="s">
        <v>6</v>
      </c>
      <c r="I4" s="19" t="s">
        <v>7</v>
      </c>
      <c r="J4" s="19" t="s">
        <v>8</v>
      </c>
      <c r="K4" s="19" t="s">
        <v>9</v>
      </c>
      <c r="L4" s="19" t="s">
        <v>10</v>
      </c>
    </row>
    <row r="5" spans="1:12" x14ac:dyDescent="0.25">
      <c r="A5" s="1">
        <v>1</v>
      </c>
      <c r="B5" s="1" t="s">
        <v>11</v>
      </c>
      <c r="C5" s="1" t="s">
        <v>12</v>
      </c>
      <c r="D5" s="1" t="s">
        <v>13</v>
      </c>
      <c r="E5" s="1" t="s">
        <v>15</v>
      </c>
      <c r="F5" s="1" t="s">
        <v>16</v>
      </c>
      <c r="G5" s="1" t="s">
        <v>17</v>
      </c>
      <c r="H5" s="1" t="s">
        <v>18</v>
      </c>
      <c r="I5" s="1" t="s">
        <v>19</v>
      </c>
      <c r="J5" s="1" t="s">
        <v>20</v>
      </c>
      <c r="K5" s="1">
        <v>4</v>
      </c>
      <c r="L5" s="1">
        <v>1400000</v>
      </c>
    </row>
    <row r="6" spans="1:12" x14ac:dyDescent="0.25">
      <c r="A6" s="1">
        <v>2</v>
      </c>
      <c r="B6" s="1" t="s">
        <v>11</v>
      </c>
      <c r="C6" s="1" t="s">
        <v>12</v>
      </c>
      <c r="D6" s="1" t="s">
        <v>27</v>
      </c>
      <c r="E6" s="1" t="s">
        <v>44</v>
      </c>
      <c r="F6" s="1" t="s">
        <v>47</v>
      </c>
      <c r="G6" s="1" t="s">
        <v>17</v>
      </c>
      <c r="H6" s="1" t="s">
        <v>18</v>
      </c>
      <c r="I6" s="1" t="s">
        <v>19</v>
      </c>
      <c r="J6" s="1" t="s">
        <v>20</v>
      </c>
      <c r="K6" s="1">
        <v>3</v>
      </c>
      <c r="L6" s="1">
        <v>1600300</v>
      </c>
    </row>
    <row r="7" spans="1:12" x14ac:dyDescent="0.25">
      <c r="A7" s="1">
        <v>3</v>
      </c>
      <c r="B7" s="1" t="s">
        <v>11</v>
      </c>
      <c r="C7" s="1" t="s">
        <v>22</v>
      </c>
      <c r="D7" s="1" t="s">
        <v>28</v>
      </c>
      <c r="E7" s="1" t="s">
        <v>44</v>
      </c>
      <c r="F7" s="1" t="s">
        <v>16</v>
      </c>
      <c r="G7" s="1" t="s">
        <v>17</v>
      </c>
      <c r="H7" s="1" t="s">
        <v>18</v>
      </c>
      <c r="I7" s="1" t="s">
        <v>19</v>
      </c>
      <c r="J7" s="1" t="s">
        <v>20</v>
      </c>
      <c r="K7" s="1">
        <v>4</v>
      </c>
      <c r="L7" s="1">
        <v>3005000</v>
      </c>
    </row>
    <row r="8" spans="1:12" x14ac:dyDescent="0.25">
      <c r="A8" s="1">
        <v>4</v>
      </c>
      <c r="B8" s="1" t="s">
        <v>11</v>
      </c>
      <c r="C8" s="1" t="s">
        <v>22</v>
      </c>
      <c r="D8" s="1" t="s">
        <v>29</v>
      </c>
      <c r="E8" s="1" t="s">
        <v>44</v>
      </c>
      <c r="F8" s="1" t="s">
        <v>16</v>
      </c>
      <c r="G8" s="1" t="s">
        <v>17</v>
      </c>
      <c r="H8" s="1" t="s">
        <v>48</v>
      </c>
      <c r="I8" s="1" t="s">
        <v>19</v>
      </c>
      <c r="J8" s="1" t="s">
        <v>20</v>
      </c>
      <c r="K8" s="1">
        <v>2</v>
      </c>
      <c r="L8" s="1">
        <v>2160000</v>
      </c>
    </row>
    <row r="9" spans="1:12" x14ac:dyDescent="0.25">
      <c r="A9" s="1">
        <v>5</v>
      </c>
      <c r="B9" s="1" t="s">
        <v>11</v>
      </c>
      <c r="C9" s="1" t="s">
        <v>22</v>
      </c>
      <c r="D9" s="1" t="s">
        <v>30</v>
      </c>
      <c r="E9" s="1" t="s">
        <v>44</v>
      </c>
      <c r="F9" s="1" t="s">
        <v>16</v>
      </c>
      <c r="G9" s="1" t="s">
        <v>17</v>
      </c>
      <c r="H9" s="1" t="s">
        <v>18</v>
      </c>
      <c r="I9" s="1" t="s">
        <v>19</v>
      </c>
      <c r="J9" s="1" t="s">
        <v>20</v>
      </c>
      <c r="K9" s="1">
        <v>3</v>
      </c>
      <c r="L9" s="1">
        <v>4400000</v>
      </c>
    </row>
    <row r="10" spans="1:12" x14ac:dyDescent="0.25">
      <c r="A10" s="1">
        <v>6</v>
      </c>
      <c r="B10" s="1" t="s">
        <v>11</v>
      </c>
      <c r="C10" s="1" t="s">
        <v>23</v>
      </c>
      <c r="D10" s="1" t="s">
        <v>31</v>
      </c>
      <c r="E10" s="1" t="s">
        <v>15</v>
      </c>
      <c r="F10" s="1" t="s">
        <v>16</v>
      </c>
      <c r="G10" s="1" t="s">
        <v>17</v>
      </c>
      <c r="H10" s="1" t="s">
        <v>48</v>
      </c>
      <c r="I10" s="1" t="s">
        <v>49</v>
      </c>
      <c r="J10" s="1" t="s">
        <v>50</v>
      </c>
      <c r="K10" s="1">
        <v>1</v>
      </c>
      <c r="L10" s="1">
        <v>790000</v>
      </c>
    </row>
    <row r="11" spans="1:12" x14ac:dyDescent="0.25">
      <c r="A11" s="1">
        <v>7</v>
      </c>
      <c r="B11" s="1" t="s">
        <v>11</v>
      </c>
      <c r="C11" s="1" t="s">
        <v>23</v>
      </c>
      <c r="D11" s="1" t="s">
        <v>32</v>
      </c>
      <c r="E11" s="1" t="s">
        <v>45</v>
      </c>
      <c r="F11" s="1" t="s">
        <v>47</v>
      </c>
      <c r="G11" s="1" t="s">
        <v>17</v>
      </c>
      <c r="H11" s="1" t="s">
        <v>48</v>
      </c>
      <c r="I11" s="1" t="s">
        <v>19</v>
      </c>
      <c r="J11" s="1" t="s">
        <v>50</v>
      </c>
      <c r="K11" s="1">
        <v>2</v>
      </c>
      <c r="L11" s="1">
        <v>1700000</v>
      </c>
    </row>
    <row r="12" spans="1:12" x14ac:dyDescent="0.25">
      <c r="A12" s="1">
        <v>8</v>
      </c>
      <c r="B12" s="1" t="s">
        <v>11</v>
      </c>
      <c r="C12" s="1" t="s">
        <v>23</v>
      </c>
      <c r="D12" s="1" t="s">
        <v>33</v>
      </c>
      <c r="E12" s="1" t="s">
        <v>46</v>
      </c>
      <c r="F12" s="1" t="s">
        <v>16</v>
      </c>
      <c r="G12" s="1" t="s">
        <v>17</v>
      </c>
      <c r="H12" s="1" t="s">
        <v>48</v>
      </c>
      <c r="I12" s="1" t="s">
        <v>19</v>
      </c>
      <c r="J12" s="1" t="s">
        <v>50</v>
      </c>
      <c r="K12" s="1">
        <v>1</v>
      </c>
      <c r="L12" s="1">
        <v>1100000</v>
      </c>
    </row>
    <row r="13" spans="1:12" x14ac:dyDescent="0.25">
      <c r="A13" s="1">
        <v>9</v>
      </c>
      <c r="B13" s="1" t="s">
        <v>11</v>
      </c>
      <c r="C13" s="1" t="s">
        <v>23</v>
      </c>
      <c r="D13" s="1" t="s">
        <v>34</v>
      </c>
      <c r="E13" s="1" t="s">
        <v>44</v>
      </c>
      <c r="F13" s="1" t="s">
        <v>16</v>
      </c>
      <c r="G13" s="1" t="s">
        <v>17</v>
      </c>
      <c r="H13" s="1" t="s">
        <v>18</v>
      </c>
      <c r="I13" s="1" t="s">
        <v>19</v>
      </c>
      <c r="J13" s="1" t="s">
        <v>50</v>
      </c>
      <c r="K13" s="1">
        <v>5</v>
      </c>
      <c r="L13" s="1">
        <v>1850000</v>
      </c>
    </row>
    <row r="14" spans="1:12" x14ac:dyDescent="0.25">
      <c r="A14" s="1">
        <v>10</v>
      </c>
      <c r="B14" s="1" t="s">
        <v>11</v>
      </c>
      <c r="C14" s="1" t="s">
        <v>23</v>
      </c>
      <c r="D14" s="1" t="s">
        <v>35</v>
      </c>
      <c r="E14" s="1" t="s">
        <v>45</v>
      </c>
      <c r="F14" s="1" t="s">
        <v>16</v>
      </c>
      <c r="G14" s="1" t="s">
        <v>17</v>
      </c>
      <c r="H14" s="1" t="s">
        <v>18</v>
      </c>
      <c r="I14" s="1" t="s">
        <v>19</v>
      </c>
      <c r="J14" s="1" t="s">
        <v>50</v>
      </c>
      <c r="K14" s="1">
        <v>2</v>
      </c>
      <c r="L14" s="1">
        <v>1056000</v>
      </c>
    </row>
    <row r="15" spans="1:12" x14ac:dyDescent="0.25">
      <c r="A15" s="1">
        <v>11</v>
      </c>
      <c r="B15" s="1" t="s">
        <v>11</v>
      </c>
      <c r="C15" s="1" t="s">
        <v>23</v>
      </c>
      <c r="D15" s="1" t="s">
        <v>36</v>
      </c>
      <c r="E15" s="1" t="s">
        <v>15</v>
      </c>
      <c r="F15" s="1" t="s">
        <v>16</v>
      </c>
      <c r="G15" s="1" t="s">
        <v>17</v>
      </c>
      <c r="H15" s="1" t="s">
        <v>18</v>
      </c>
      <c r="I15" s="1" t="s">
        <v>19</v>
      </c>
      <c r="J15" s="1" t="s">
        <v>50</v>
      </c>
      <c r="K15" s="1">
        <v>5</v>
      </c>
      <c r="L15" s="1">
        <v>1400000</v>
      </c>
    </row>
    <row r="16" spans="1:12" x14ac:dyDescent="0.25">
      <c r="A16" s="1">
        <v>12</v>
      </c>
      <c r="B16" s="1" t="s">
        <v>11</v>
      </c>
      <c r="C16" s="1" t="s">
        <v>23</v>
      </c>
      <c r="D16" s="1" t="s">
        <v>37</v>
      </c>
      <c r="E16" s="1" t="s">
        <v>46</v>
      </c>
      <c r="F16" s="1" t="s">
        <v>16</v>
      </c>
      <c r="G16" s="1" t="s">
        <v>17</v>
      </c>
      <c r="H16" s="1" t="s">
        <v>48</v>
      </c>
      <c r="I16" s="1" t="s">
        <v>19</v>
      </c>
      <c r="J16" s="1" t="s">
        <v>50</v>
      </c>
      <c r="K16" s="1">
        <v>5</v>
      </c>
      <c r="L16" s="1">
        <v>2300000</v>
      </c>
    </row>
    <row r="17" spans="1:12" x14ac:dyDescent="0.25">
      <c r="A17" s="1">
        <v>13</v>
      </c>
      <c r="B17" s="1" t="s">
        <v>11</v>
      </c>
      <c r="C17" s="1" t="s">
        <v>23</v>
      </c>
      <c r="D17" s="1" t="s">
        <v>38</v>
      </c>
      <c r="E17" s="1" t="s">
        <v>15</v>
      </c>
      <c r="F17" s="1" t="s">
        <v>16</v>
      </c>
      <c r="G17" s="1" t="s">
        <v>17</v>
      </c>
      <c r="H17" s="1" t="s">
        <v>18</v>
      </c>
      <c r="I17" s="1" t="s">
        <v>19</v>
      </c>
      <c r="J17" s="1" t="s">
        <v>50</v>
      </c>
      <c r="K17" s="1">
        <v>1</v>
      </c>
      <c r="L17" s="1">
        <v>1050000</v>
      </c>
    </row>
    <row r="18" spans="1:12" x14ac:dyDescent="0.25">
      <c r="A18" s="1">
        <v>14</v>
      </c>
      <c r="B18" s="1" t="s">
        <v>11</v>
      </c>
      <c r="C18" s="1" t="s">
        <v>24</v>
      </c>
      <c r="D18" s="1" t="s">
        <v>39</v>
      </c>
      <c r="E18" s="1" t="s">
        <v>44</v>
      </c>
      <c r="F18" s="1" t="s">
        <v>16</v>
      </c>
      <c r="G18" s="1" t="s">
        <v>17</v>
      </c>
      <c r="H18" s="1" t="s">
        <v>48</v>
      </c>
      <c r="I18" s="1" t="s">
        <v>19</v>
      </c>
      <c r="J18" s="1" t="s">
        <v>50</v>
      </c>
      <c r="K18" s="1">
        <v>2</v>
      </c>
      <c r="L18" s="1">
        <v>1050000</v>
      </c>
    </row>
    <row r="19" spans="1:12" x14ac:dyDescent="0.25">
      <c r="A19" s="1">
        <v>15</v>
      </c>
      <c r="B19" s="1" t="s">
        <v>11</v>
      </c>
      <c r="C19" s="1" t="s">
        <v>24</v>
      </c>
      <c r="D19" s="1" t="s">
        <v>40</v>
      </c>
      <c r="E19" s="1" t="s">
        <v>44</v>
      </c>
      <c r="F19" s="1" t="s">
        <v>16</v>
      </c>
      <c r="G19" s="1" t="s">
        <v>17</v>
      </c>
      <c r="H19" s="1" t="s">
        <v>18</v>
      </c>
      <c r="I19" s="1" t="s">
        <v>19</v>
      </c>
      <c r="J19" s="1" t="s">
        <v>50</v>
      </c>
      <c r="K19" s="1">
        <v>6</v>
      </c>
      <c r="L19" s="1">
        <v>550000</v>
      </c>
    </row>
    <row r="20" spans="1:12" x14ac:dyDescent="0.25">
      <c r="A20" s="1">
        <v>16</v>
      </c>
      <c r="B20" s="1" t="s">
        <v>11</v>
      </c>
      <c r="C20" s="1" t="s">
        <v>25</v>
      </c>
      <c r="D20" s="1" t="s">
        <v>41</v>
      </c>
      <c r="E20" s="1" t="s">
        <v>15</v>
      </c>
      <c r="F20" s="1" t="s">
        <v>16</v>
      </c>
      <c r="G20" s="1" t="s">
        <v>17</v>
      </c>
      <c r="H20" s="1" t="s">
        <v>18</v>
      </c>
      <c r="I20" s="1" t="s">
        <v>19</v>
      </c>
      <c r="J20" s="1" t="s">
        <v>50</v>
      </c>
      <c r="K20" s="1">
        <v>6</v>
      </c>
      <c r="L20" s="1">
        <v>565000</v>
      </c>
    </row>
    <row r="21" spans="1:12" x14ac:dyDescent="0.25">
      <c r="A21" s="1">
        <v>17</v>
      </c>
      <c r="B21" s="1" t="s">
        <v>11</v>
      </c>
      <c r="C21" s="1" t="s">
        <v>26</v>
      </c>
      <c r="D21" s="1" t="s">
        <v>42</v>
      </c>
      <c r="E21" s="1" t="s">
        <v>44</v>
      </c>
      <c r="F21" s="1" t="s">
        <v>16</v>
      </c>
      <c r="G21" s="1" t="s">
        <v>17</v>
      </c>
      <c r="H21" s="1" t="s">
        <v>18</v>
      </c>
      <c r="I21" s="1" t="s">
        <v>19</v>
      </c>
      <c r="J21" s="1" t="s">
        <v>20</v>
      </c>
      <c r="K21" s="1">
        <v>3</v>
      </c>
      <c r="L21" s="1">
        <v>1855000</v>
      </c>
    </row>
    <row r="22" spans="1:12" x14ac:dyDescent="0.25">
      <c r="A22" s="1">
        <v>18</v>
      </c>
      <c r="B22" s="1" t="s">
        <v>11</v>
      </c>
      <c r="C22" s="1" t="s">
        <v>26</v>
      </c>
      <c r="D22" s="1" t="s">
        <v>43</v>
      </c>
      <c r="E22" s="1" t="s">
        <v>15</v>
      </c>
      <c r="F22" s="1" t="s">
        <v>16</v>
      </c>
      <c r="G22" s="1" t="s">
        <v>17</v>
      </c>
      <c r="H22" s="1" t="s">
        <v>18</v>
      </c>
      <c r="I22" s="1" t="s">
        <v>19</v>
      </c>
      <c r="J22" s="1" t="s">
        <v>50</v>
      </c>
      <c r="K22" s="1">
        <v>5</v>
      </c>
      <c r="L22" s="1">
        <v>676000</v>
      </c>
    </row>
    <row r="23" spans="1:12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</row>
    <row r="24" spans="1:12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</row>
    <row r="25" spans="1:12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</row>
    <row r="26" spans="1:12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</row>
    <row r="27" spans="1:12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</row>
    <row r="28" spans="1:12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</row>
    <row r="29" spans="1:12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</row>
    <row r="30" spans="1:12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</row>
    <row r="31" spans="1:12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</row>
    <row r="32" spans="1:12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</row>
    <row r="33" spans="1:12" x14ac:dyDescent="0.2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</row>
    <row r="34" spans="1:12" x14ac:dyDescent="0.2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</row>
    <row r="35" spans="1:12" x14ac:dyDescent="0.2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</row>
    <row r="36" spans="1:12" x14ac:dyDescent="0.2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</row>
    <row r="37" spans="1:12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</row>
    <row r="38" spans="1:12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</row>
    <row r="39" spans="1:12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</row>
    <row r="40" spans="1:12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</row>
    <row r="41" spans="1:12" x14ac:dyDescent="0.2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</row>
    <row r="42" spans="1:12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</row>
    <row r="43" spans="1:12" x14ac:dyDescent="0.2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</row>
    <row r="44" spans="1:12" x14ac:dyDescent="0.2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</row>
    <row r="45" spans="1:12" x14ac:dyDescent="0.2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</row>
    <row r="46" spans="1:12" x14ac:dyDescent="0.2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</row>
    <row r="47" spans="1:12" x14ac:dyDescent="0.2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</row>
    <row r="48" spans="1:12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</row>
    <row r="49" spans="1:12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</row>
    <row r="50" spans="1:12" x14ac:dyDescent="0.2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</row>
    <row r="51" spans="1:12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</row>
    <row r="52" spans="1:12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</row>
    <row r="53" spans="1:12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</row>
    <row r="54" spans="1:12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</row>
    <row r="55" spans="1:12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</row>
  </sheetData>
  <pageMargins left="0.7" right="0.7" top="0.75" bottom="0.75" header="0.3" footer="0.3"/>
  <pageSetup orientation="portrait" horizontalDpi="4294967293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>
      <selection activeCell="F7" sqref="F7"/>
    </sheetView>
  </sheetViews>
  <sheetFormatPr defaultRowHeight="15" x14ac:dyDescent="0.25"/>
  <cols>
    <col min="1" max="1" width="10" bestFit="1" customWidth="1"/>
  </cols>
  <sheetData>
    <row r="1" spans="1:4" ht="18.75" x14ac:dyDescent="0.3">
      <c r="B1" s="18" t="s">
        <v>127</v>
      </c>
      <c r="C1" s="18"/>
      <c r="D1" s="18"/>
    </row>
    <row r="3" spans="1:4" x14ac:dyDescent="0.25">
      <c r="A3" s="19" t="s">
        <v>114</v>
      </c>
      <c r="B3" s="19" t="s">
        <v>85</v>
      </c>
      <c r="C3" s="19" t="s">
        <v>86</v>
      </c>
      <c r="D3" s="19" t="s">
        <v>87</v>
      </c>
    </row>
    <row r="4" spans="1:4" x14ac:dyDescent="0.25">
      <c r="A4" s="2" t="s">
        <v>115</v>
      </c>
      <c r="B4" s="2" t="s">
        <v>152</v>
      </c>
      <c r="C4" s="2" t="s">
        <v>153</v>
      </c>
      <c r="D4" s="2" t="s">
        <v>154</v>
      </c>
    </row>
    <row r="5" spans="1:4" x14ac:dyDescent="0.25">
      <c r="A5" s="2" t="s">
        <v>117</v>
      </c>
      <c r="B5" s="2">
        <v>2</v>
      </c>
      <c r="C5" s="2">
        <v>5</v>
      </c>
      <c r="D5" s="2">
        <v>4</v>
      </c>
    </row>
    <row r="6" spans="1:4" x14ac:dyDescent="0.25">
      <c r="A6" s="2" t="s">
        <v>118</v>
      </c>
      <c r="B6" s="2">
        <v>4</v>
      </c>
      <c r="C6" s="2">
        <v>5</v>
      </c>
      <c r="D6" s="2">
        <v>4</v>
      </c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"/>
  <sheetViews>
    <sheetView zoomScaleNormal="100" workbookViewId="0">
      <selection activeCell="M18" sqref="M18"/>
    </sheetView>
  </sheetViews>
  <sheetFormatPr defaultRowHeight="15" x14ac:dyDescent="0.25"/>
  <cols>
    <col min="1" max="1" width="13.42578125" bestFit="1" customWidth="1"/>
    <col min="5" max="5" width="13.140625" bestFit="1" customWidth="1"/>
    <col min="8" max="8" width="13.85546875" bestFit="1" customWidth="1"/>
    <col min="9" max="9" width="18.28515625" bestFit="1" customWidth="1"/>
    <col min="11" max="11" width="10" bestFit="1" customWidth="1"/>
  </cols>
  <sheetData>
    <row r="1" spans="1:14" x14ac:dyDescent="0.25">
      <c r="A1" s="19" t="s">
        <v>84</v>
      </c>
      <c r="B1" s="19" t="s">
        <v>85</v>
      </c>
      <c r="C1" s="19" t="s">
        <v>86</v>
      </c>
      <c r="D1" s="19" t="s">
        <v>87</v>
      </c>
      <c r="E1" s="19" t="s">
        <v>88</v>
      </c>
      <c r="F1" s="19" t="s">
        <v>89</v>
      </c>
      <c r="G1" s="19" t="s">
        <v>90</v>
      </c>
      <c r="H1" s="19" t="s">
        <v>91</v>
      </c>
      <c r="I1" s="21" t="s">
        <v>119</v>
      </c>
      <c r="K1" s="36" t="s">
        <v>114</v>
      </c>
      <c r="L1" s="36" t="s">
        <v>85</v>
      </c>
      <c r="M1" s="36" t="s">
        <v>86</v>
      </c>
      <c r="N1" s="36" t="s">
        <v>87</v>
      </c>
    </row>
    <row r="2" spans="1:14" ht="15.75" x14ac:dyDescent="0.25">
      <c r="A2" s="2" t="s">
        <v>92</v>
      </c>
      <c r="B2" s="1">
        <v>1</v>
      </c>
      <c r="C2" s="1">
        <v>1</v>
      </c>
      <c r="D2" s="1">
        <v>2</v>
      </c>
      <c r="E2" s="7">
        <f>SQRT((B2-1.25)^(2)+(C2-1.8)^(2)+(D2-2.5)^(2))</f>
        <v>0.97596106479715683</v>
      </c>
      <c r="F2" s="1">
        <f>SQRT((B2-2)^(2)+(C2-5)^(2)+(D2-4)^(2))</f>
        <v>4.5825756949558398</v>
      </c>
      <c r="G2" s="1">
        <f>SQRT((B2-4)^(2)+(C2-5)^(2)+(D2-4)^(2))</f>
        <v>5.3851648071345037</v>
      </c>
      <c r="H2" s="11" t="s">
        <v>155</v>
      </c>
      <c r="I2" s="1">
        <v>1</v>
      </c>
      <c r="K2" s="36" t="s">
        <v>115</v>
      </c>
      <c r="L2" s="36" t="s">
        <v>152</v>
      </c>
      <c r="M2" s="36" t="s">
        <v>153</v>
      </c>
      <c r="N2" s="36" t="s">
        <v>154</v>
      </c>
    </row>
    <row r="3" spans="1:14" ht="15.75" x14ac:dyDescent="0.25">
      <c r="A3" s="2" t="s">
        <v>93</v>
      </c>
      <c r="B3" s="1">
        <v>1</v>
      </c>
      <c r="C3" s="1">
        <v>1</v>
      </c>
      <c r="D3" s="1">
        <v>2</v>
      </c>
      <c r="E3" s="7">
        <f t="shared" ref="E3:E23" si="0">SQRT((B3-1.25)^(2)+(C3-1.8)^(2)+(D3-2.5)^(2))</f>
        <v>0.97596106479715683</v>
      </c>
      <c r="F3" s="1">
        <f t="shared" ref="F3:F23" si="1">SQRT((B3-2)^(2)+(C3-5)^(2)+(D3-4)^(2))</f>
        <v>4.5825756949558398</v>
      </c>
      <c r="G3" s="1">
        <f t="shared" ref="G3" si="2">SQRT((B3-4)^(2)+(C3-5)^(2)+(D3-4)^(2))</f>
        <v>5.3851648071345037</v>
      </c>
      <c r="H3" s="11" t="s">
        <v>155</v>
      </c>
      <c r="I3" s="1">
        <v>1</v>
      </c>
      <c r="K3" s="36" t="s">
        <v>117</v>
      </c>
      <c r="L3" s="36">
        <v>2</v>
      </c>
      <c r="M3" s="36">
        <v>5</v>
      </c>
      <c r="N3" s="36">
        <v>4</v>
      </c>
    </row>
    <row r="4" spans="1:14" ht="15.75" x14ac:dyDescent="0.25">
      <c r="A4" s="2" t="s">
        <v>94</v>
      </c>
      <c r="B4" s="1">
        <v>1</v>
      </c>
      <c r="C4" s="1">
        <v>1</v>
      </c>
      <c r="D4" s="1">
        <v>2</v>
      </c>
      <c r="E4" s="7">
        <f t="shared" si="0"/>
        <v>0.97596106479715683</v>
      </c>
      <c r="F4" s="1">
        <f t="shared" si="1"/>
        <v>4.5825756949558398</v>
      </c>
      <c r="G4" s="1">
        <f>SQRT((B4-4)^(2)+(C4-5)^(2)+(D4-4)^(2))</f>
        <v>5.3851648071345037</v>
      </c>
      <c r="H4" s="11" t="s">
        <v>155</v>
      </c>
      <c r="I4" s="1">
        <v>1</v>
      </c>
      <c r="K4" s="36" t="s">
        <v>118</v>
      </c>
      <c r="L4" s="36">
        <v>4</v>
      </c>
      <c r="M4" s="36">
        <v>5</v>
      </c>
      <c r="N4" s="36">
        <v>4</v>
      </c>
    </row>
    <row r="5" spans="1:14" ht="15.75" x14ac:dyDescent="0.25">
      <c r="A5" s="2" t="s">
        <v>95</v>
      </c>
      <c r="B5" s="1">
        <v>1</v>
      </c>
      <c r="C5" s="1">
        <v>3</v>
      </c>
      <c r="D5" s="1">
        <v>3</v>
      </c>
      <c r="E5" s="7">
        <f t="shared" si="0"/>
        <v>1.3238202294873727</v>
      </c>
      <c r="F5" s="1">
        <f t="shared" si="1"/>
        <v>2.4494897427831779</v>
      </c>
      <c r="G5" s="1">
        <f>SQRT((B5-4)^(2)+(C5-5)^(2)+(D5-4)^(2))</f>
        <v>3.7416573867739413</v>
      </c>
      <c r="H5" s="12" t="s">
        <v>156</v>
      </c>
      <c r="I5" s="1">
        <v>1</v>
      </c>
      <c r="L5" s="10"/>
    </row>
    <row r="6" spans="1:14" ht="15.75" x14ac:dyDescent="0.25">
      <c r="A6" s="2" t="s">
        <v>96</v>
      </c>
      <c r="B6" s="1">
        <v>1</v>
      </c>
      <c r="C6" s="1">
        <v>2</v>
      </c>
      <c r="D6" s="1">
        <v>3</v>
      </c>
      <c r="E6" s="48">
        <f t="shared" si="0"/>
        <v>0.59371710435189584</v>
      </c>
      <c r="F6" s="49">
        <f t="shared" si="1"/>
        <v>3.3166247903553998</v>
      </c>
      <c r="G6" s="49">
        <f>SQRT((B6-4)^(2)+(C6-5)^(2)+(D6-4)^(2))</f>
        <v>4.358898943540674</v>
      </c>
      <c r="H6" s="50">
        <v>0</v>
      </c>
      <c r="I6" s="1">
        <v>1</v>
      </c>
      <c r="K6" s="51" t="s">
        <v>208</v>
      </c>
      <c r="L6" s="10"/>
    </row>
    <row r="7" spans="1:14" ht="15.75" x14ac:dyDescent="0.25">
      <c r="A7" s="2" t="s">
        <v>97</v>
      </c>
      <c r="B7" s="1">
        <v>1</v>
      </c>
      <c r="C7" s="1">
        <v>2</v>
      </c>
      <c r="D7" s="1">
        <v>3</v>
      </c>
      <c r="E7" s="48">
        <f t="shared" si="0"/>
        <v>0.59371710435189584</v>
      </c>
      <c r="F7" s="49">
        <f t="shared" si="1"/>
        <v>3.3166247903553998</v>
      </c>
      <c r="G7" s="49">
        <f t="shared" ref="G7:G8" si="3">SQRT((B7-4)^(2)+(C7-5)^(2)+(D7-4)^(2))</f>
        <v>4.358898943540674</v>
      </c>
      <c r="H7" s="50">
        <v>0</v>
      </c>
      <c r="I7" s="1">
        <v>1</v>
      </c>
      <c r="L7" s="10" t="s">
        <v>209</v>
      </c>
    </row>
    <row r="8" spans="1:14" ht="15.75" x14ac:dyDescent="0.25">
      <c r="A8" s="2" t="s">
        <v>98</v>
      </c>
      <c r="B8" s="1">
        <v>1</v>
      </c>
      <c r="C8" s="1">
        <v>2</v>
      </c>
      <c r="D8" s="1">
        <v>3</v>
      </c>
      <c r="E8" s="48">
        <f t="shared" si="0"/>
        <v>0.59371710435189584</v>
      </c>
      <c r="F8" s="49">
        <f t="shared" si="1"/>
        <v>3.3166247903553998</v>
      </c>
      <c r="G8" s="49">
        <f t="shared" si="3"/>
        <v>4.358898943540674</v>
      </c>
      <c r="H8" s="50">
        <v>0</v>
      </c>
      <c r="I8" s="1">
        <v>1</v>
      </c>
      <c r="L8" s="52" t="s">
        <v>210</v>
      </c>
    </row>
    <row r="9" spans="1:14" ht="15.75" x14ac:dyDescent="0.25">
      <c r="A9" s="2" t="s">
        <v>99</v>
      </c>
      <c r="B9" s="1">
        <v>2</v>
      </c>
      <c r="C9" s="1">
        <v>2</v>
      </c>
      <c r="D9" s="1">
        <v>4</v>
      </c>
      <c r="E9" s="48">
        <f t="shared" si="0"/>
        <v>1.6889345754054537</v>
      </c>
      <c r="F9" s="49">
        <f t="shared" si="1"/>
        <v>3</v>
      </c>
      <c r="G9" s="49">
        <f>SQRT((B9-4)^(2)+(C9-5)^(2)+(D9-4)^(2))</f>
        <v>3.6055512754639891</v>
      </c>
      <c r="H9" s="50" t="s">
        <v>157</v>
      </c>
      <c r="I9" s="1">
        <v>1</v>
      </c>
      <c r="L9" s="10" t="s">
        <v>211</v>
      </c>
    </row>
    <row r="10" spans="1:14" ht="15.75" x14ac:dyDescent="0.25">
      <c r="A10" s="2" t="s">
        <v>100</v>
      </c>
      <c r="B10" s="1">
        <v>2</v>
      </c>
      <c r="C10" s="1">
        <v>3</v>
      </c>
      <c r="D10" s="1">
        <v>3</v>
      </c>
      <c r="E10" s="48">
        <f t="shared" si="0"/>
        <v>1.5008331019803633</v>
      </c>
      <c r="F10" s="49">
        <f t="shared" si="1"/>
        <v>2.2360679774997898</v>
      </c>
      <c r="G10" s="49">
        <f>SQRT((B10-4)^(2)+(C10-5)^(2)+(D10-4)^(2))</f>
        <v>3</v>
      </c>
      <c r="H10" s="50" t="s">
        <v>116</v>
      </c>
      <c r="I10" s="1">
        <v>1</v>
      </c>
      <c r="K10" s="10"/>
      <c r="L10" s="10"/>
    </row>
    <row r="11" spans="1:14" ht="15.75" x14ac:dyDescent="0.25">
      <c r="A11" s="2" t="s">
        <v>101</v>
      </c>
      <c r="B11" s="1">
        <v>2</v>
      </c>
      <c r="C11" s="1">
        <v>3</v>
      </c>
      <c r="D11" s="1">
        <v>3</v>
      </c>
      <c r="E11" s="48">
        <f t="shared" si="0"/>
        <v>1.5008331019803633</v>
      </c>
      <c r="F11" s="49">
        <f t="shared" si="1"/>
        <v>2.2360679774997898</v>
      </c>
      <c r="G11" s="49">
        <f>SQRT((B11-4)^(2)+(C11-5)^(2)+(D11-4)^(2))</f>
        <v>3</v>
      </c>
      <c r="H11" s="50" t="s">
        <v>116</v>
      </c>
      <c r="I11" s="1">
        <v>1</v>
      </c>
      <c r="L11" s="10"/>
    </row>
    <row r="12" spans="1:14" ht="15.75" x14ac:dyDescent="0.25">
      <c r="A12" s="2" t="s">
        <v>102</v>
      </c>
      <c r="B12" s="1">
        <v>2</v>
      </c>
      <c r="C12" s="1">
        <v>2</v>
      </c>
      <c r="D12" s="1">
        <v>3</v>
      </c>
      <c r="E12" s="48">
        <f t="shared" si="0"/>
        <v>0.92330926563096938</v>
      </c>
      <c r="F12" s="49">
        <f t="shared" si="1"/>
        <v>3.1622776601683795</v>
      </c>
      <c r="G12" s="49">
        <f>SQRT((B12-4)^(2)+(C12-5)^(2)+(D12-4)^(2))</f>
        <v>3.7416573867739413</v>
      </c>
      <c r="H12" s="50">
        <v>0</v>
      </c>
      <c r="I12" s="1">
        <v>1</v>
      </c>
      <c r="L12" s="10"/>
    </row>
    <row r="13" spans="1:14" ht="15.75" x14ac:dyDescent="0.25">
      <c r="A13" s="2" t="s">
        <v>103</v>
      </c>
      <c r="B13" s="1">
        <v>2</v>
      </c>
      <c r="C13" s="1">
        <v>5</v>
      </c>
      <c r="D13" s="1">
        <v>4</v>
      </c>
      <c r="E13" s="48">
        <f t="shared" si="0"/>
        <v>3.6128243799000255</v>
      </c>
      <c r="F13" s="49">
        <f t="shared" si="1"/>
        <v>0</v>
      </c>
      <c r="G13" s="49">
        <f>SQRT((B13-4)^(2)+(C13-5)^(2)+(D13-4)^(2))</f>
        <v>2</v>
      </c>
      <c r="H13" s="50">
        <v>0</v>
      </c>
      <c r="I13" s="1">
        <v>2</v>
      </c>
    </row>
    <row r="14" spans="1:14" ht="15.75" x14ac:dyDescent="0.25">
      <c r="A14" s="2" t="s">
        <v>104</v>
      </c>
      <c r="B14" s="1">
        <v>2</v>
      </c>
      <c r="C14" s="1">
        <v>5</v>
      </c>
      <c r="D14" s="1">
        <v>4</v>
      </c>
      <c r="E14" s="48">
        <f t="shared" si="0"/>
        <v>3.6128243799000255</v>
      </c>
      <c r="F14" s="49">
        <f t="shared" si="1"/>
        <v>0</v>
      </c>
      <c r="G14" s="49">
        <f t="shared" ref="G14:G23" si="4">SQRT((B14-4)^(2)+(C14-5)^(2)+(D14-4)^(2))</f>
        <v>2</v>
      </c>
      <c r="H14" s="50">
        <v>0</v>
      </c>
      <c r="I14" s="1">
        <v>2</v>
      </c>
    </row>
    <row r="15" spans="1:14" ht="15.75" x14ac:dyDescent="0.25">
      <c r="A15" s="2" t="s">
        <v>105</v>
      </c>
      <c r="B15" s="1">
        <v>2</v>
      </c>
      <c r="C15" s="1">
        <v>5</v>
      </c>
      <c r="D15" s="1">
        <v>4</v>
      </c>
      <c r="E15" s="48">
        <f t="shared" si="0"/>
        <v>3.6128243799000255</v>
      </c>
      <c r="F15" s="49">
        <f t="shared" si="1"/>
        <v>0</v>
      </c>
      <c r="G15" s="49">
        <f t="shared" si="4"/>
        <v>2</v>
      </c>
      <c r="H15" s="50">
        <v>0</v>
      </c>
      <c r="I15" s="1">
        <v>2</v>
      </c>
    </row>
    <row r="16" spans="1:14" ht="15.75" x14ac:dyDescent="0.25">
      <c r="A16" s="2" t="s">
        <v>106</v>
      </c>
      <c r="B16" s="1">
        <v>2</v>
      </c>
      <c r="C16" s="1">
        <v>5</v>
      </c>
      <c r="D16" s="1">
        <v>4</v>
      </c>
      <c r="E16" s="48">
        <f t="shared" si="0"/>
        <v>3.6128243799000255</v>
      </c>
      <c r="F16" s="49">
        <f t="shared" si="1"/>
        <v>0</v>
      </c>
      <c r="G16" s="49">
        <f t="shared" si="4"/>
        <v>2</v>
      </c>
      <c r="H16" s="50">
        <v>0</v>
      </c>
      <c r="I16" s="1">
        <v>2</v>
      </c>
    </row>
    <row r="17" spans="1:9" ht="15.75" x14ac:dyDescent="0.25">
      <c r="A17" s="2" t="s">
        <v>107</v>
      </c>
      <c r="B17" s="1">
        <v>2</v>
      </c>
      <c r="C17" s="1">
        <v>5</v>
      </c>
      <c r="D17" s="1">
        <v>4</v>
      </c>
      <c r="E17" s="48">
        <f t="shared" si="0"/>
        <v>3.6128243799000255</v>
      </c>
      <c r="F17" s="49">
        <f t="shared" si="1"/>
        <v>0</v>
      </c>
      <c r="G17" s="49">
        <f t="shared" si="4"/>
        <v>2</v>
      </c>
      <c r="H17" s="50">
        <v>0</v>
      </c>
      <c r="I17" s="1">
        <v>2</v>
      </c>
    </row>
    <row r="18" spans="1:9" ht="15.75" x14ac:dyDescent="0.25">
      <c r="A18" s="2" t="s">
        <v>108</v>
      </c>
      <c r="B18" s="1">
        <v>2</v>
      </c>
      <c r="C18" s="1">
        <v>5</v>
      </c>
      <c r="D18" s="1">
        <v>4</v>
      </c>
      <c r="E18" s="48">
        <f t="shared" si="0"/>
        <v>3.6128243799000255</v>
      </c>
      <c r="F18" s="49">
        <f t="shared" si="1"/>
        <v>0</v>
      </c>
      <c r="G18" s="49">
        <f t="shared" si="4"/>
        <v>2</v>
      </c>
      <c r="H18" s="50">
        <v>0</v>
      </c>
      <c r="I18" s="1">
        <v>2</v>
      </c>
    </row>
    <row r="19" spans="1:9" ht="15.75" x14ac:dyDescent="0.25">
      <c r="A19" s="2" t="s">
        <v>109</v>
      </c>
      <c r="B19" s="1">
        <v>2</v>
      </c>
      <c r="C19" s="1">
        <v>5</v>
      </c>
      <c r="D19" s="1">
        <v>4</v>
      </c>
      <c r="E19" s="48">
        <f t="shared" si="0"/>
        <v>3.6128243799000255</v>
      </c>
      <c r="F19" s="49">
        <f t="shared" si="1"/>
        <v>0</v>
      </c>
      <c r="G19" s="49">
        <f t="shared" si="4"/>
        <v>2</v>
      </c>
      <c r="H19" s="50">
        <v>0</v>
      </c>
      <c r="I19" s="1">
        <v>2</v>
      </c>
    </row>
    <row r="20" spans="1:9" ht="15.75" x14ac:dyDescent="0.25">
      <c r="A20" s="2" t="s">
        <v>110</v>
      </c>
      <c r="B20" s="1">
        <v>4</v>
      </c>
      <c r="C20" s="1">
        <v>1</v>
      </c>
      <c r="D20" s="1">
        <v>3</v>
      </c>
      <c r="E20" s="48">
        <f>SQRT((B20-1.25)^(2)+(C20-1.8)^(2)+(D20-2.5)^(2))</f>
        <v>2.9073183520213264</v>
      </c>
      <c r="F20" s="49">
        <f t="shared" si="1"/>
        <v>4.5825756949558398</v>
      </c>
      <c r="G20" s="49">
        <f t="shared" si="4"/>
        <v>4.1231056256176606</v>
      </c>
      <c r="H20" s="50" t="s">
        <v>217</v>
      </c>
      <c r="I20" s="1">
        <v>1</v>
      </c>
    </row>
    <row r="21" spans="1:9" ht="15.75" x14ac:dyDescent="0.25">
      <c r="A21" s="2" t="s">
        <v>111</v>
      </c>
      <c r="B21" s="1">
        <v>4</v>
      </c>
      <c r="C21" s="1">
        <v>5</v>
      </c>
      <c r="D21" s="1">
        <v>4</v>
      </c>
      <c r="E21" s="47">
        <f t="shared" si="0"/>
        <v>4.4780017865114798</v>
      </c>
      <c r="F21" s="1">
        <f t="shared" si="1"/>
        <v>2</v>
      </c>
      <c r="G21" s="1">
        <f t="shared" si="4"/>
        <v>0</v>
      </c>
      <c r="H21" s="13">
        <v>0</v>
      </c>
      <c r="I21" s="1">
        <v>3</v>
      </c>
    </row>
    <row r="22" spans="1:9" ht="15.75" x14ac:dyDescent="0.25">
      <c r="A22" s="2" t="s">
        <v>112</v>
      </c>
      <c r="B22" s="1">
        <v>4</v>
      </c>
      <c r="C22" s="1">
        <v>5</v>
      </c>
      <c r="D22" s="1">
        <v>4</v>
      </c>
      <c r="E22" s="47">
        <f t="shared" si="0"/>
        <v>4.4780017865114798</v>
      </c>
      <c r="F22" s="1">
        <f t="shared" si="1"/>
        <v>2</v>
      </c>
      <c r="G22" s="1">
        <f t="shared" si="4"/>
        <v>0</v>
      </c>
      <c r="H22" s="13">
        <v>0</v>
      </c>
      <c r="I22" s="1">
        <v>3</v>
      </c>
    </row>
    <row r="23" spans="1:9" ht="15.75" x14ac:dyDescent="0.25">
      <c r="A23" s="2" t="s">
        <v>113</v>
      </c>
      <c r="B23" s="1">
        <v>4</v>
      </c>
      <c r="C23" s="1">
        <v>5</v>
      </c>
      <c r="D23" s="1">
        <v>4</v>
      </c>
      <c r="E23" s="47">
        <f t="shared" si="0"/>
        <v>4.4780017865114798</v>
      </c>
      <c r="F23" s="1">
        <f t="shared" si="1"/>
        <v>2</v>
      </c>
      <c r="G23" s="1">
        <f t="shared" si="4"/>
        <v>0</v>
      </c>
      <c r="H23" s="13">
        <v>0</v>
      </c>
      <c r="I23" s="1">
        <v>3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tabSelected="1" workbookViewId="0"/>
  </sheetViews>
  <sheetFormatPr defaultRowHeight="15" x14ac:dyDescent="0.25"/>
  <cols>
    <col min="1" max="1" width="13.42578125" bestFit="1" customWidth="1"/>
    <col min="2" max="3" width="14" customWidth="1"/>
  </cols>
  <sheetData>
    <row r="1" spans="1:11" ht="15.75" x14ac:dyDescent="0.25">
      <c r="A1" s="19" t="s">
        <v>84</v>
      </c>
      <c r="B1" s="29" t="s">
        <v>212</v>
      </c>
      <c r="C1" s="21" t="s">
        <v>213</v>
      </c>
    </row>
    <row r="2" spans="1:11" x14ac:dyDescent="0.25">
      <c r="A2" s="2" t="s">
        <v>92</v>
      </c>
      <c r="B2" s="1">
        <v>1</v>
      </c>
      <c r="C2" s="1">
        <v>1</v>
      </c>
    </row>
    <row r="3" spans="1:11" ht="15.75" x14ac:dyDescent="0.25">
      <c r="A3" s="2" t="s">
        <v>93</v>
      </c>
      <c r="B3" s="1">
        <v>1</v>
      </c>
      <c r="C3" s="1">
        <v>1</v>
      </c>
      <c r="F3" s="53" t="s">
        <v>214</v>
      </c>
      <c r="G3" s="53"/>
      <c r="H3" s="53"/>
      <c r="I3" s="53"/>
      <c r="J3" s="53"/>
      <c r="K3" s="53"/>
    </row>
    <row r="4" spans="1:11" ht="15.75" x14ac:dyDescent="0.25">
      <c r="A4" s="2" t="s">
        <v>94</v>
      </c>
      <c r="B4" s="1">
        <v>1</v>
      </c>
      <c r="C4" s="1">
        <v>1</v>
      </c>
      <c r="F4" s="53" t="s">
        <v>215</v>
      </c>
      <c r="G4" s="53"/>
      <c r="H4" s="53"/>
      <c r="I4" s="53"/>
      <c r="J4" s="53"/>
      <c r="K4" s="53"/>
    </row>
    <row r="5" spans="1:11" ht="15.75" x14ac:dyDescent="0.25">
      <c r="A5" s="2" t="s">
        <v>95</v>
      </c>
      <c r="B5" s="1">
        <v>1</v>
      </c>
      <c r="C5" s="1">
        <v>1</v>
      </c>
      <c r="F5" s="53" t="s">
        <v>216</v>
      </c>
      <c r="G5" s="53"/>
      <c r="H5" s="53"/>
      <c r="I5" s="53"/>
      <c r="J5" s="53"/>
      <c r="K5" s="53"/>
    </row>
    <row r="6" spans="1:11" x14ac:dyDescent="0.25">
      <c r="A6" s="2" t="s">
        <v>96</v>
      </c>
      <c r="B6" s="1">
        <v>1</v>
      </c>
      <c r="C6" s="1">
        <v>1</v>
      </c>
    </row>
    <row r="7" spans="1:11" x14ac:dyDescent="0.25">
      <c r="A7" s="2" t="s">
        <v>97</v>
      </c>
      <c r="B7" s="1">
        <v>1</v>
      </c>
      <c r="C7" s="1">
        <v>1</v>
      </c>
    </row>
    <row r="8" spans="1:11" x14ac:dyDescent="0.25">
      <c r="A8" s="2" t="s">
        <v>98</v>
      </c>
      <c r="B8" s="1">
        <v>1</v>
      </c>
      <c r="C8" s="1">
        <v>1</v>
      </c>
    </row>
    <row r="9" spans="1:11" x14ac:dyDescent="0.25">
      <c r="A9" s="2" t="s">
        <v>99</v>
      </c>
      <c r="B9" s="1">
        <v>1</v>
      </c>
      <c r="C9" s="1">
        <v>1</v>
      </c>
    </row>
    <row r="10" spans="1:11" x14ac:dyDescent="0.25">
      <c r="A10" s="2" t="s">
        <v>100</v>
      </c>
      <c r="B10" s="1">
        <v>1</v>
      </c>
      <c r="C10" s="1">
        <v>1</v>
      </c>
    </row>
    <row r="11" spans="1:11" x14ac:dyDescent="0.25">
      <c r="A11" s="2" t="s">
        <v>101</v>
      </c>
      <c r="B11" s="1">
        <v>1</v>
      </c>
      <c r="C11" s="1">
        <v>1</v>
      </c>
    </row>
    <row r="12" spans="1:11" x14ac:dyDescent="0.25">
      <c r="A12" s="2" t="s">
        <v>102</v>
      </c>
      <c r="B12" s="1">
        <v>1</v>
      </c>
      <c r="C12" s="1">
        <v>1</v>
      </c>
    </row>
    <row r="13" spans="1:11" x14ac:dyDescent="0.25">
      <c r="A13" s="2" t="s">
        <v>103</v>
      </c>
      <c r="B13" s="1">
        <v>2</v>
      </c>
      <c r="C13" s="1">
        <v>2</v>
      </c>
    </row>
    <row r="14" spans="1:11" x14ac:dyDescent="0.25">
      <c r="A14" s="2" t="s">
        <v>104</v>
      </c>
      <c r="B14" s="1">
        <v>2</v>
      </c>
      <c r="C14" s="1">
        <v>2</v>
      </c>
    </row>
    <row r="15" spans="1:11" x14ac:dyDescent="0.25">
      <c r="A15" s="2" t="s">
        <v>105</v>
      </c>
      <c r="B15" s="1">
        <v>2</v>
      </c>
      <c r="C15" s="1">
        <v>2</v>
      </c>
    </row>
    <row r="16" spans="1:11" x14ac:dyDescent="0.25">
      <c r="A16" s="2" t="s">
        <v>106</v>
      </c>
      <c r="B16" s="1">
        <v>2</v>
      </c>
      <c r="C16" s="1">
        <v>2</v>
      </c>
    </row>
    <row r="17" spans="1:3" x14ac:dyDescent="0.25">
      <c r="A17" s="2" t="s">
        <v>107</v>
      </c>
      <c r="B17" s="1">
        <v>2</v>
      </c>
      <c r="C17" s="1">
        <v>2</v>
      </c>
    </row>
    <row r="18" spans="1:3" x14ac:dyDescent="0.25">
      <c r="A18" s="2" t="s">
        <v>108</v>
      </c>
      <c r="B18" s="1">
        <v>2</v>
      </c>
      <c r="C18" s="1">
        <v>2</v>
      </c>
    </row>
    <row r="19" spans="1:3" x14ac:dyDescent="0.25">
      <c r="A19" s="2" t="s">
        <v>109</v>
      </c>
      <c r="B19" s="1">
        <v>2</v>
      </c>
      <c r="C19" s="1">
        <v>2</v>
      </c>
    </row>
    <row r="20" spans="1:3" x14ac:dyDescent="0.25">
      <c r="A20" s="2" t="s">
        <v>110</v>
      </c>
      <c r="B20" s="1">
        <v>1</v>
      </c>
      <c r="C20" s="1">
        <v>1</v>
      </c>
    </row>
    <row r="21" spans="1:3" x14ac:dyDescent="0.25">
      <c r="A21" s="2" t="s">
        <v>111</v>
      </c>
      <c r="B21" s="1">
        <v>3</v>
      </c>
      <c r="C21" s="1">
        <v>3</v>
      </c>
    </row>
    <row r="22" spans="1:3" x14ac:dyDescent="0.25">
      <c r="A22" s="2" t="s">
        <v>112</v>
      </c>
      <c r="B22" s="1">
        <v>3</v>
      </c>
      <c r="C22" s="1">
        <v>3</v>
      </c>
    </row>
    <row r="23" spans="1:3" x14ac:dyDescent="0.25">
      <c r="A23" s="2" t="s">
        <v>113</v>
      </c>
      <c r="B23" s="1">
        <v>3</v>
      </c>
      <c r="C23" s="1">
        <v>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26"/>
  <sheetViews>
    <sheetView zoomScale="90" zoomScaleNormal="90" workbookViewId="0">
      <selection activeCell="E16" sqref="E16"/>
    </sheetView>
  </sheetViews>
  <sheetFormatPr defaultRowHeight="15" x14ac:dyDescent="0.25"/>
  <cols>
    <col min="1" max="1" width="6.5703125" customWidth="1"/>
    <col min="2" max="2" width="15.28515625" bestFit="1" customWidth="1"/>
    <col min="3" max="3" width="17.7109375" bestFit="1" customWidth="1"/>
    <col min="4" max="4" width="21" bestFit="1" customWidth="1"/>
    <col min="5" max="5" width="15.140625" bestFit="1" customWidth="1"/>
    <col min="6" max="6" width="15.42578125" customWidth="1"/>
    <col min="7" max="7" width="14.28515625" customWidth="1"/>
    <col min="8" max="8" width="12.42578125" customWidth="1"/>
    <col min="9" max="9" width="26" bestFit="1" customWidth="1"/>
    <col min="10" max="10" width="11.7109375" customWidth="1"/>
    <col min="11" max="11" width="17.7109375" bestFit="1" customWidth="1"/>
    <col min="12" max="12" width="12.140625" bestFit="1" customWidth="1"/>
  </cols>
  <sheetData>
    <row r="2" spans="1:12" ht="15.75" x14ac:dyDescent="0.25">
      <c r="D2" s="4" t="s">
        <v>51</v>
      </c>
      <c r="E2" s="4"/>
      <c r="F2" s="4"/>
      <c r="G2" s="4"/>
      <c r="H2" s="4"/>
      <c r="I2" s="4"/>
    </row>
    <row r="4" spans="1:12" x14ac:dyDescent="0.25">
      <c r="A4" s="19" t="s">
        <v>0</v>
      </c>
      <c r="B4" s="19" t="s">
        <v>1</v>
      </c>
      <c r="C4" s="19" t="s">
        <v>2</v>
      </c>
      <c r="D4" s="19" t="s">
        <v>14</v>
      </c>
      <c r="E4" s="19" t="s">
        <v>3</v>
      </c>
      <c r="F4" s="19" t="s">
        <v>4</v>
      </c>
      <c r="G4" s="19" t="s">
        <v>5</v>
      </c>
      <c r="H4" s="19" t="s">
        <v>6</v>
      </c>
      <c r="I4" s="19" t="s">
        <v>7</v>
      </c>
      <c r="J4" s="19" t="s">
        <v>8</v>
      </c>
      <c r="K4" s="19" t="s">
        <v>9</v>
      </c>
      <c r="L4" s="19" t="s">
        <v>10</v>
      </c>
    </row>
    <row r="5" spans="1:12" x14ac:dyDescent="0.25">
      <c r="A5" s="1">
        <v>1</v>
      </c>
      <c r="B5" s="1" t="s">
        <v>11</v>
      </c>
      <c r="C5" s="1" t="s">
        <v>26</v>
      </c>
      <c r="D5" s="1" t="s">
        <v>53</v>
      </c>
      <c r="E5" s="1" t="s">
        <v>46</v>
      </c>
      <c r="F5" s="1" t="s">
        <v>76</v>
      </c>
      <c r="G5" s="1" t="s">
        <v>17</v>
      </c>
      <c r="H5" s="1" t="s">
        <v>81</v>
      </c>
      <c r="I5" s="1" t="s">
        <v>19</v>
      </c>
      <c r="J5" s="1" t="s">
        <v>20</v>
      </c>
      <c r="K5" s="1">
        <v>3</v>
      </c>
      <c r="L5" s="1">
        <v>3050000</v>
      </c>
    </row>
    <row r="6" spans="1:12" x14ac:dyDescent="0.25">
      <c r="A6" s="1">
        <v>2</v>
      </c>
      <c r="B6" s="1" t="s">
        <v>11</v>
      </c>
      <c r="C6" s="1" t="s">
        <v>26</v>
      </c>
      <c r="D6" s="1" t="s">
        <v>54</v>
      </c>
      <c r="E6" s="1" t="s">
        <v>15</v>
      </c>
      <c r="F6" s="1" t="s">
        <v>76</v>
      </c>
      <c r="G6" s="1" t="s">
        <v>17</v>
      </c>
      <c r="H6" s="1" t="s">
        <v>81</v>
      </c>
      <c r="I6" s="1" t="s">
        <v>19</v>
      </c>
      <c r="J6" s="1" t="s">
        <v>20</v>
      </c>
      <c r="K6" s="1">
        <v>3</v>
      </c>
      <c r="L6" s="1">
        <v>560000</v>
      </c>
    </row>
    <row r="7" spans="1:12" x14ac:dyDescent="0.25">
      <c r="A7" s="1">
        <v>3</v>
      </c>
      <c r="B7" s="1" t="s">
        <v>11</v>
      </c>
      <c r="C7" s="1" t="s">
        <v>26</v>
      </c>
      <c r="D7" s="1" t="s">
        <v>55</v>
      </c>
      <c r="E7" s="1" t="s">
        <v>15</v>
      </c>
      <c r="F7" s="1" t="s">
        <v>76</v>
      </c>
      <c r="G7" s="1" t="s">
        <v>17</v>
      </c>
      <c r="H7" s="1" t="s">
        <v>81</v>
      </c>
      <c r="I7" s="1" t="s">
        <v>19</v>
      </c>
      <c r="J7" s="1" t="s">
        <v>20</v>
      </c>
      <c r="K7" s="1">
        <v>1</v>
      </c>
      <c r="L7" s="1">
        <v>2385000</v>
      </c>
    </row>
    <row r="8" spans="1:12" x14ac:dyDescent="0.25">
      <c r="A8" s="1">
        <v>4</v>
      </c>
      <c r="B8" s="1" t="s">
        <v>11</v>
      </c>
      <c r="C8" s="1" t="s">
        <v>26</v>
      </c>
      <c r="D8" s="1" t="s">
        <v>56</v>
      </c>
      <c r="E8" s="1" t="s">
        <v>45</v>
      </c>
      <c r="F8" s="1" t="s">
        <v>76</v>
      </c>
      <c r="G8" s="1" t="s">
        <v>79</v>
      </c>
      <c r="H8" s="1" t="s">
        <v>48</v>
      </c>
      <c r="I8" s="1" t="s">
        <v>19</v>
      </c>
      <c r="J8" s="1" t="s">
        <v>20</v>
      </c>
      <c r="K8" s="1">
        <v>3</v>
      </c>
      <c r="L8" s="1">
        <v>2530000</v>
      </c>
    </row>
    <row r="9" spans="1:12" x14ac:dyDescent="0.25">
      <c r="A9" s="1">
        <v>5</v>
      </c>
      <c r="B9" s="1" t="s">
        <v>11</v>
      </c>
      <c r="C9" s="1" t="s">
        <v>22</v>
      </c>
      <c r="D9" s="1" t="s">
        <v>57</v>
      </c>
      <c r="E9" s="1" t="s">
        <v>44</v>
      </c>
      <c r="F9" s="1" t="s">
        <v>76</v>
      </c>
      <c r="G9" s="1" t="s">
        <v>80</v>
      </c>
      <c r="H9" s="1" t="s">
        <v>48</v>
      </c>
      <c r="I9" s="1" t="s">
        <v>82</v>
      </c>
      <c r="J9" s="1" t="s">
        <v>20</v>
      </c>
      <c r="K9" s="1">
        <v>5</v>
      </c>
      <c r="L9" s="1">
        <v>1900000</v>
      </c>
    </row>
    <row r="10" spans="1:12" x14ac:dyDescent="0.25">
      <c r="A10" s="1">
        <v>6</v>
      </c>
      <c r="B10" s="1" t="s">
        <v>11</v>
      </c>
      <c r="C10" s="1" t="s">
        <v>22</v>
      </c>
      <c r="D10" s="1" t="s">
        <v>58</v>
      </c>
      <c r="E10" s="1" t="s">
        <v>15</v>
      </c>
      <c r="F10" s="1" t="s">
        <v>76</v>
      </c>
      <c r="G10" s="1" t="s">
        <v>80</v>
      </c>
      <c r="H10" s="1" t="s">
        <v>48</v>
      </c>
      <c r="I10" s="1" t="s">
        <v>82</v>
      </c>
      <c r="J10" s="1" t="s">
        <v>20</v>
      </c>
      <c r="K10" s="1">
        <v>4</v>
      </c>
      <c r="L10" s="1">
        <v>1550000</v>
      </c>
    </row>
    <row r="11" spans="1:12" x14ac:dyDescent="0.25">
      <c r="A11" s="25">
        <v>7</v>
      </c>
      <c r="B11" s="1" t="s">
        <v>11</v>
      </c>
      <c r="C11" s="1" t="s">
        <v>24</v>
      </c>
      <c r="D11" s="1" t="s">
        <v>59</v>
      </c>
      <c r="E11" s="1" t="s">
        <v>44</v>
      </c>
      <c r="F11" s="1" t="s">
        <v>76</v>
      </c>
      <c r="G11" s="1" t="s">
        <v>80</v>
      </c>
      <c r="H11" s="1" t="s">
        <v>48</v>
      </c>
      <c r="I11" s="1" t="s">
        <v>82</v>
      </c>
      <c r="J11" s="1" t="s">
        <v>50</v>
      </c>
      <c r="K11" s="1">
        <v>0</v>
      </c>
      <c r="L11" s="1">
        <v>1075000</v>
      </c>
    </row>
    <row r="12" spans="1:12" x14ac:dyDescent="0.25">
      <c r="A12" s="1">
        <v>8</v>
      </c>
      <c r="B12" s="1" t="s">
        <v>11</v>
      </c>
      <c r="C12" s="1" t="s">
        <v>12</v>
      </c>
      <c r="D12" s="1" t="s">
        <v>60</v>
      </c>
      <c r="E12" s="1" t="s">
        <v>45</v>
      </c>
      <c r="F12" s="1" t="s">
        <v>77</v>
      </c>
      <c r="G12" s="1" t="s">
        <v>80</v>
      </c>
      <c r="H12" s="1" t="s">
        <v>81</v>
      </c>
      <c r="I12" s="1" t="s">
        <v>19</v>
      </c>
      <c r="J12" s="1" t="s">
        <v>20</v>
      </c>
      <c r="K12" s="1">
        <v>2</v>
      </c>
      <c r="L12" s="1">
        <v>2800000</v>
      </c>
    </row>
    <row r="13" spans="1:12" x14ac:dyDescent="0.25">
      <c r="A13" s="1">
        <v>9</v>
      </c>
      <c r="B13" s="1" t="s">
        <v>11</v>
      </c>
      <c r="C13" s="1" t="s">
        <v>26</v>
      </c>
      <c r="D13" s="1" t="s">
        <v>61</v>
      </c>
      <c r="E13" s="1" t="s">
        <v>45</v>
      </c>
      <c r="F13" s="1" t="s">
        <v>77</v>
      </c>
      <c r="G13" s="1" t="s">
        <v>79</v>
      </c>
      <c r="H13" s="1" t="s">
        <v>48</v>
      </c>
      <c r="I13" s="1" t="s">
        <v>19</v>
      </c>
      <c r="J13" s="1" t="s">
        <v>50</v>
      </c>
      <c r="K13" s="1">
        <v>2</v>
      </c>
      <c r="L13" s="1">
        <v>1415000</v>
      </c>
    </row>
    <row r="14" spans="1:12" x14ac:dyDescent="0.25">
      <c r="A14" s="1">
        <v>10</v>
      </c>
      <c r="B14" s="1" t="s">
        <v>11</v>
      </c>
      <c r="C14" s="1" t="s">
        <v>26</v>
      </c>
      <c r="D14" s="1" t="s">
        <v>62</v>
      </c>
      <c r="E14" s="1" t="s">
        <v>45</v>
      </c>
      <c r="F14" s="1" t="s">
        <v>77</v>
      </c>
      <c r="G14" s="1" t="s">
        <v>79</v>
      </c>
      <c r="H14" s="1" t="s">
        <v>48</v>
      </c>
      <c r="I14" s="1" t="s">
        <v>19</v>
      </c>
      <c r="J14" s="1" t="s">
        <v>50</v>
      </c>
      <c r="K14" s="1">
        <v>3</v>
      </c>
      <c r="L14" s="1">
        <v>1490000</v>
      </c>
    </row>
    <row r="15" spans="1:12" x14ac:dyDescent="0.25">
      <c r="A15" s="1">
        <v>11</v>
      </c>
      <c r="B15" s="1" t="s">
        <v>11</v>
      </c>
      <c r="C15" s="1" t="s">
        <v>12</v>
      </c>
      <c r="D15" s="1" t="s">
        <v>63</v>
      </c>
      <c r="E15" s="1" t="s">
        <v>44</v>
      </c>
      <c r="F15" s="1" t="s">
        <v>77</v>
      </c>
      <c r="G15" s="1" t="s">
        <v>80</v>
      </c>
      <c r="H15" s="1" t="s">
        <v>48</v>
      </c>
      <c r="I15" s="1" t="s">
        <v>82</v>
      </c>
      <c r="J15" s="1" t="s">
        <v>20</v>
      </c>
      <c r="K15" s="1">
        <v>2</v>
      </c>
      <c r="L15" s="1">
        <v>3000000</v>
      </c>
    </row>
    <row r="16" spans="1:12" x14ac:dyDescent="0.25">
      <c r="A16" s="1">
        <v>12</v>
      </c>
      <c r="B16" s="1" t="s">
        <v>11</v>
      </c>
      <c r="C16" s="1" t="s">
        <v>25</v>
      </c>
      <c r="D16" s="1" t="s">
        <v>41</v>
      </c>
      <c r="E16" s="1" t="s">
        <v>15</v>
      </c>
      <c r="F16" s="1" t="s">
        <v>77</v>
      </c>
      <c r="G16" s="1" t="s">
        <v>81</v>
      </c>
      <c r="H16" s="1" t="s">
        <v>18</v>
      </c>
      <c r="I16" s="1" t="s">
        <v>19</v>
      </c>
      <c r="J16" s="1" t="s">
        <v>50</v>
      </c>
      <c r="K16" s="1">
        <v>6</v>
      </c>
      <c r="L16" s="1">
        <v>565000</v>
      </c>
    </row>
    <row r="17" spans="1:12" x14ac:dyDescent="0.25">
      <c r="A17" s="1">
        <v>13</v>
      </c>
      <c r="B17" s="1" t="s">
        <v>11</v>
      </c>
      <c r="C17" s="1" t="s">
        <v>24</v>
      </c>
      <c r="D17" s="1" t="s">
        <v>64</v>
      </c>
      <c r="E17" s="1" t="s">
        <v>46</v>
      </c>
      <c r="F17" s="1" t="s">
        <v>77</v>
      </c>
      <c r="G17" s="1" t="s">
        <v>81</v>
      </c>
      <c r="H17" s="1" t="s">
        <v>18</v>
      </c>
      <c r="I17" s="1" t="s">
        <v>19</v>
      </c>
      <c r="J17" s="1" t="s">
        <v>50</v>
      </c>
      <c r="K17" s="1">
        <v>1</v>
      </c>
      <c r="L17" s="1">
        <v>5086000</v>
      </c>
    </row>
    <row r="18" spans="1:12" x14ac:dyDescent="0.25">
      <c r="A18" s="1">
        <v>14</v>
      </c>
      <c r="B18" s="1" t="s">
        <v>11</v>
      </c>
      <c r="C18" s="1" t="s">
        <v>24</v>
      </c>
      <c r="D18" s="1" t="s">
        <v>65</v>
      </c>
      <c r="E18" s="1" t="s">
        <v>74</v>
      </c>
      <c r="F18" s="1" t="s">
        <v>77</v>
      </c>
      <c r="G18" s="1" t="s">
        <v>81</v>
      </c>
      <c r="H18" s="1" t="s">
        <v>18</v>
      </c>
      <c r="I18" s="1" t="s">
        <v>19</v>
      </c>
      <c r="J18" s="1" t="s">
        <v>20</v>
      </c>
      <c r="K18" s="1">
        <v>2</v>
      </c>
      <c r="L18" s="1">
        <v>5750000</v>
      </c>
    </row>
    <row r="19" spans="1:12" x14ac:dyDescent="0.25">
      <c r="A19" s="1">
        <v>15</v>
      </c>
      <c r="B19" s="1" t="s">
        <v>11</v>
      </c>
      <c r="C19" s="1" t="s">
        <v>24</v>
      </c>
      <c r="D19" s="1" t="s">
        <v>66</v>
      </c>
      <c r="E19" s="1" t="s">
        <v>46</v>
      </c>
      <c r="F19" s="1" t="s">
        <v>77</v>
      </c>
      <c r="G19" s="1" t="s">
        <v>81</v>
      </c>
      <c r="H19" s="1" t="s">
        <v>18</v>
      </c>
      <c r="I19" s="1" t="s">
        <v>19</v>
      </c>
      <c r="J19" s="1" t="s">
        <v>50</v>
      </c>
      <c r="K19" s="1">
        <v>2</v>
      </c>
      <c r="L19" s="1">
        <v>3150000</v>
      </c>
    </row>
    <row r="20" spans="1:12" x14ac:dyDescent="0.25">
      <c r="A20" s="1">
        <v>16</v>
      </c>
      <c r="B20" s="1" t="s">
        <v>11</v>
      </c>
      <c r="C20" s="1" t="s">
        <v>24</v>
      </c>
      <c r="D20" s="1" t="s">
        <v>67</v>
      </c>
      <c r="E20" s="1" t="s">
        <v>15</v>
      </c>
      <c r="F20" s="1" t="s">
        <v>77</v>
      </c>
      <c r="G20" s="1" t="s">
        <v>81</v>
      </c>
      <c r="H20" s="1" t="s">
        <v>18</v>
      </c>
      <c r="I20" s="1" t="s">
        <v>82</v>
      </c>
      <c r="J20" s="1" t="s">
        <v>20</v>
      </c>
      <c r="K20" s="1">
        <v>3</v>
      </c>
      <c r="L20" s="1">
        <v>1037000</v>
      </c>
    </row>
    <row r="21" spans="1:12" x14ac:dyDescent="0.25">
      <c r="A21" s="1">
        <v>17</v>
      </c>
      <c r="B21" s="1" t="s">
        <v>11</v>
      </c>
      <c r="C21" s="1" t="s">
        <v>23</v>
      </c>
      <c r="D21" s="1" t="s">
        <v>68</v>
      </c>
      <c r="E21" s="1" t="s">
        <v>44</v>
      </c>
      <c r="F21" s="1" t="s">
        <v>77</v>
      </c>
      <c r="G21" s="1" t="s">
        <v>81</v>
      </c>
      <c r="H21" s="1" t="s">
        <v>18</v>
      </c>
      <c r="I21" s="1" t="s">
        <v>83</v>
      </c>
      <c r="J21" s="1" t="s">
        <v>50</v>
      </c>
      <c r="K21" s="1">
        <v>1</v>
      </c>
      <c r="L21" s="1">
        <v>2850000</v>
      </c>
    </row>
    <row r="22" spans="1:12" x14ac:dyDescent="0.25">
      <c r="A22" s="25">
        <v>18</v>
      </c>
      <c r="B22" s="1" t="s">
        <v>11</v>
      </c>
      <c r="C22" s="1" t="s">
        <v>52</v>
      </c>
      <c r="D22" s="1" t="s">
        <v>69</v>
      </c>
      <c r="E22" s="1" t="s">
        <v>15</v>
      </c>
      <c r="F22" s="1" t="s">
        <v>77</v>
      </c>
      <c r="G22" s="1" t="s">
        <v>81</v>
      </c>
      <c r="H22" s="1" t="s">
        <v>18</v>
      </c>
      <c r="I22" s="1" t="s">
        <v>19</v>
      </c>
      <c r="J22" s="1" t="s">
        <v>50</v>
      </c>
      <c r="K22" s="1">
        <v>2</v>
      </c>
      <c r="L22" s="1">
        <v>1800000</v>
      </c>
    </row>
    <row r="23" spans="1:12" x14ac:dyDescent="0.25">
      <c r="A23" s="1">
        <v>19</v>
      </c>
      <c r="B23" s="1" t="s">
        <v>11</v>
      </c>
      <c r="C23" s="1" t="s">
        <v>25</v>
      </c>
      <c r="D23" s="1" t="s">
        <v>70</v>
      </c>
      <c r="E23" s="1" t="s">
        <v>44</v>
      </c>
      <c r="F23" s="1" t="s">
        <v>78</v>
      </c>
      <c r="G23" s="1" t="s">
        <v>17</v>
      </c>
      <c r="H23" s="1" t="s">
        <v>48</v>
      </c>
      <c r="I23" s="1" t="s">
        <v>19</v>
      </c>
      <c r="J23" s="1" t="s">
        <v>50</v>
      </c>
      <c r="K23" s="1">
        <v>2</v>
      </c>
      <c r="L23" s="1">
        <v>2295000</v>
      </c>
    </row>
    <row r="24" spans="1:12" x14ac:dyDescent="0.25">
      <c r="A24" s="1">
        <v>20</v>
      </c>
      <c r="B24" s="1" t="s">
        <v>11</v>
      </c>
      <c r="C24" s="1" t="s">
        <v>12</v>
      </c>
      <c r="D24" s="1" t="s">
        <v>71</v>
      </c>
      <c r="E24" s="1" t="s">
        <v>75</v>
      </c>
      <c r="F24" s="1" t="s">
        <v>78</v>
      </c>
      <c r="G24" s="1" t="s">
        <v>81</v>
      </c>
      <c r="H24" s="1" t="s">
        <v>18</v>
      </c>
      <c r="I24" s="1" t="s">
        <v>19</v>
      </c>
      <c r="J24" s="1" t="s">
        <v>20</v>
      </c>
      <c r="K24" s="1">
        <v>3</v>
      </c>
      <c r="L24" s="1">
        <v>5425000</v>
      </c>
    </row>
    <row r="25" spans="1:12" x14ac:dyDescent="0.25">
      <c r="A25" s="1">
        <v>21</v>
      </c>
      <c r="B25" s="1" t="s">
        <v>11</v>
      </c>
      <c r="C25" s="1" t="s">
        <v>12</v>
      </c>
      <c r="D25" s="1" t="s">
        <v>72</v>
      </c>
      <c r="E25" s="1" t="s">
        <v>46</v>
      </c>
      <c r="F25" s="1" t="s">
        <v>78</v>
      </c>
      <c r="G25" s="1" t="s">
        <v>81</v>
      </c>
      <c r="H25" s="1" t="s">
        <v>18</v>
      </c>
      <c r="I25" s="1" t="s">
        <v>19</v>
      </c>
      <c r="J25" s="1" t="s">
        <v>20</v>
      </c>
      <c r="K25" s="1">
        <v>2</v>
      </c>
      <c r="L25" s="1">
        <v>6820000</v>
      </c>
    </row>
    <row r="26" spans="1:12" x14ac:dyDescent="0.25">
      <c r="A26" s="25">
        <v>22</v>
      </c>
      <c r="B26" s="1" t="s">
        <v>11</v>
      </c>
      <c r="C26" s="1" t="s">
        <v>12</v>
      </c>
      <c r="D26" s="1" t="s">
        <v>73</v>
      </c>
      <c r="E26" s="1" t="s">
        <v>46</v>
      </c>
      <c r="F26" s="1" t="s">
        <v>78</v>
      </c>
      <c r="G26" s="1" t="s">
        <v>81</v>
      </c>
      <c r="H26" s="1" t="s">
        <v>18</v>
      </c>
      <c r="I26" s="1" t="s">
        <v>19</v>
      </c>
      <c r="J26" s="1" t="s">
        <v>20</v>
      </c>
      <c r="K26" s="1">
        <v>2</v>
      </c>
      <c r="L26" s="1">
        <v>4170000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"/>
  <sheetViews>
    <sheetView workbookViewId="0">
      <selection activeCell="B19" sqref="B19"/>
    </sheetView>
  </sheetViews>
  <sheetFormatPr defaultRowHeight="15" x14ac:dyDescent="0.25"/>
  <cols>
    <col min="2" max="2" width="35.42578125" bestFit="1" customWidth="1"/>
  </cols>
  <sheetData>
    <row r="1" spans="1:7" ht="18.75" x14ac:dyDescent="0.3">
      <c r="B1" s="18" t="s">
        <v>158</v>
      </c>
    </row>
    <row r="3" spans="1:7" x14ac:dyDescent="0.25">
      <c r="A3" s="37">
        <v>1</v>
      </c>
      <c r="B3" s="38" t="s">
        <v>159</v>
      </c>
      <c r="D3" s="37">
        <v>6</v>
      </c>
      <c r="E3" s="39" t="s">
        <v>7</v>
      </c>
      <c r="F3" s="39"/>
      <c r="G3" s="39"/>
    </row>
    <row r="4" spans="1:7" x14ac:dyDescent="0.25">
      <c r="A4" s="40"/>
      <c r="B4" s="41" t="s">
        <v>160</v>
      </c>
      <c r="D4" s="40"/>
      <c r="E4" s="3" t="s">
        <v>161</v>
      </c>
      <c r="F4" s="3"/>
      <c r="G4" s="3"/>
    </row>
    <row r="5" spans="1:7" x14ac:dyDescent="0.25">
      <c r="A5" s="40"/>
      <c r="B5" s="41" t="s">
        <v>162</v>
      </c>
      <c r="D5" s="40"/>
      <c r="E5" s="3" t="s">
        <v>163</v>
      </c>
      <c r="F5" s="3"/>
      <c r="G5" s="3"/>
    </row>
    <row r="6" spans="1:7" x14ac:dyDescent="0.25">
      <c r="A6" s="40"/>
      <c r="B6" s="41"/>
      <c r="D6" s="40"/>
      <c r="E6" s="42" t="s">
        <v>164</v>
      </c>
      <c r="F6" s="3"/>
      <c r="G6" s="3"/>
    </row>
    <row r="7" spans="1:7" x14ac:dyDescent="0.25">
      <c r="A7" s="40">
        <v>2</v>
      </c>
      <c r="B7" s="41" t="s">
        <v>165</v>
      </c>
      <c r="D7" s="40"/>
      <c r="E7" s="3"/>
      <c r="F7" s="3"/>
      <c r="G7" s="3"/>
    </row>
    <row r="8" spans="1:7" x14ac:dyDescent="0.25">
      <c r="A8" s="40"/>
      <c r="B8" s="41" t="s">
        <v>166</v>
      </c>
      <c r="D8" s="40">
        <v>7</v>
      </c>
      <c r="E8" s="42" t="s">
        <v>167</v>
      </c>
      <c r="F8" s="3"/>
      <c r="G8" s="3"/>
    </row>
    <row r="9" spans="1:7" x14ac:dyDescent="0.25">
      <c r="A9" s="40"/>
      <c r="B9" s="41" t="s">
        <v>168</v>
      </c>
      <c r="D9" s="40"/>
      <c r="E9" s="42" t="s">
        <v>169</v>
      </c>
      <c r="F9" s="3"/>
      <c r="G9" s="3"/>
    </row>
    <row r="10" spans="1:7" x14ac:dyDescent="0.25">
      <c r="A10" s="40"/>
      <c r="B10" s="41" t="s">
        <v>170</v>
      </c>
      <c r="D10" s="40"/>
      <c r="E10" s="42" t="s">
        <v>171</v>
      </c>
      <c r="F10" s="3"/>
      <c r="G10" s="3"/>
    </row>
    <row r="11" spans="1:7" x14ac:dyDescent="0.25">
      <c r="A11" s="40"/>
      <c r="B11" s="41" t="s">
        <v>172</v>
      </c>
      <c r="D11" s="40"/>
      <c r="E11" s="3"/>
      <c r="F11" s="3"/>
      <c r="G11" s="3"/>
    </row>
    <row r="12" spans="1:7" x14ac:dyDescent="0.25">
      <c r="A12" s="40"/>
      <c r="B12" s="41" t="s">
        <v>173</v>
      </c>
      <c r="D12" s="40">
        <v>8</v>
      </c>
      <c r="E12" s="42" t="s">
        <v>9</v>
      </c>
      <c r="F12" s="3"/>
      <c r="G12" s="3"/>
    </row>
    <row r="13" spans="1:7" x14ac:dyDescent="0.25">
      <c r="A13" s="40"/>
      <c r="B13" s="41" t="s">
        <v>174</v>
      </c>
      <c r="D13" s="40"/>
      <c r="E13" s="42" t="s">
        <v>175</v>
      </c>
      <c r="F13" s="3"/>
      <c r="G13" s="3"/>
    </row>
    <row r="14" spans="1:7" x14ac:dyDescent="0.25">
      <c r="A14" s="40"/>
      <c r="B14" s="41"/>
      <c r="D14" s="40"/>
      <c r="E14" s="42" t="s">
        <v>176</v>
      </c>
      <c r="F14" s="3"/>
      <c r="G14" s="3"/>
    </row>
    <row r="15" spans="1:7" x14ac:dyDescent="0.25">
      <c r="A15" s="40">
        <v>3</v>
      </c>
      <c r="B15" s="41" t="s">
        <v>177</v>
      </c>
      <c r="D15" s="40"/>
      <c r="E15" s="42" t="s">
        <v>178</v>
      </c>
      <c r="F15" s="3"/>
      <c r="G15" s="3"/>
    </row>
    <row r="16" spans="1:7" x14ac:dyDescent="0.25">
      <c r="A16" s="40"/>
      <c r="B16" s="41" t="s">
        <v>179</v>
      </c>
      <c r="D16" s="40"/>
      <c r="E16" s="42" t="s">
        <v>180</v>
      </c>
      <c r="F16" s="3"/>
      <c r="G16" s="3"/>
    </row>
    <row r="17" spans="1:7" x14ac:dyDescent="0.25">
      <c r="A17" s="40"/>
      <c r="B17" s="41" t="s">
        <v>181</v>
      </c>
      <c r="D17" s="40"/>
      <c r="E17" s="42" t="s">
        <v>182</v>
      </c>
      <c r="F17" s="3"/>
      <c r="G17" s="3"/>
    </row>
    <row r="18" spans="1:7" x14ac:dyDescent="0.25">
      <c r="A18" s="40"/>
      <c r="B18" s="41" t="s">
        <v>183</v>
      </c>
      <c r="D18" s="40"/>
      <c r="E18" s="42" t="s">
        <v>184</v>
      </c>
      <c r="F18" s="3"/>
      <c r="G18" s="3"/>
    </row>
    <row r="19" spans="1:7" x14ac:dyDescent="0.25">
      <c r="A19" s="40"/>
      <c r="B19" s="41" t="s">
        <v>185</v>
      </c>
      <c r="D19" s="40"/>
      <c r="E19" s="42" t="s">
        <v>186</v>
      </c>
      <c r="F19" s="3"/>
      <c r="G19" s="3"/>
    </row>
    <row r="20" spans="1:7" x14ac:dyDescent="0.25">
      <c r="A20" s="40"/>
      <c r="B20" s="41" t="s">
        <v>187</v>
      </c>
      <c r="D20" s="40"/>
    </row>
    <row r="21" spans="1:7" x14ac:dyDescent="0.25">
      <c r="A21" s="40"/>
      <c r="B21" s="41"/>
      <c r="D21" s="40"/>
    </row>
    <row r="22" spans="1:7" x14ac:dyDescent="0.25">
      <c r="A22" s="40">
        <v>4</v>
      </c>
      <c r="B22" s="41" t="s">
        <v>188</v>
      </c>
      <c r="D22" s="40">
        <v>9</v>
      </c>
      <c r="E22" s="42" t="s">
        <v>189</v>
      </c>
      <c r="F22" s="3"/>
      <c r="G22" s="3"/>
    </row>
    <row r="23" spans="1:7" x14ac:dyDescent="0.25">
      <c r="A23" s="40"/>
      <c r="B23" s="41" t="s">
        <v>190</v>
      </c>
      <c r="D23" s="40"/>
      <c r="E23" s="42" t="s">
        <v>191</v>
      </c>
      <c r="F23" s="3"/>
      <c r="G23" s="3"/>
    </row>
    <row r="24" spans="1:7" x14ac:dyDescent="0.25">
      <c r="A24" s="40"/>
      <c r="B24" s="41" t="s">
        <v>192</v>
      </c>
      <c r="D24" s="40"/>
      <c r="E24" s="3" t="s">
        <v>193</v>
      </c>
      <c r="F24" s="3"/>
      <c r="G24" s="3"/>
    </row>
    <row r="25" spans="1:7" x14ac:dyDescent="0.25">
      <c r="A25" s="40"/>
      <c r="B25" s="41" t="s">
        <v>194</v>
      </c>
      <c r="D25" s="40"/>
      <c r="E25" s="3" t="s">
        <v>195</v>
      </c>
      <c r="F25" s="3"/>
      <c r="G25" s="3"/>
    </row>
    <row r="26" spans="1:7" x14ac:dyDescent="0.25">
      <c r="A26" s="40"/>
      <c r="B26" s="41" t="s">
        <v>196</v>
      </c>
      <c r="D26" s="40"/>
      <c r="E26" s="42" t="s">
        <v>197</v>
      </c>
      <c r="F26" s="3"/>
      <c r="G26" s="3"/>
    </row>
    <row r="27" spans="1:7" x14ac:dyDescent="0.25">
      <c r="A27" s="40"/>
      <c r="B27" s="41" t="s">
        <v>198</v>
      </c>
      <c r="D27" s="40"/>
      <c r="E27" s="42" t="s">
        <v>199</v>
      </c>
      <c r="F27" s="3"/>
      <c r="G27" s="3"/>
    </row>
    <row r="28" spans="1:7" x14ac:dyDescent="0.25">
      <c r="A28" s="40"/>
      <c r="B28" s="41" t="s">
        <v>200</v>
      </c>
      <c r="D28" s="40"/>
      <c r="E28" s="42" t="s">
        <v>201</v>
      </c>
      <c r="F28" s="3"/>
      <c r="G28" s="3"/>
    </row>
    <row r="29" spans="1:7" x14ac:dyDescent="0.25">
      <c r="A29" s="40"/>
      <c r="B29" s="41"/>
      <c r="D29" s="43"/>
      <c r="E29" s="44"/>
      <c r="F29" s="44"/>
      <c r="G29" s="44"/>
    </row>
    <row r="30" spans="1:7" x14ac:dyDescent="0.25">
      <c r="A30" s="40">
        <v>5</v>
      </c>
      <c r="B30" s="41" t="s">
        <v>202</v>
      </c>
    </row>
    <row r="31" spans="1:7" x14ac:dyDescent="0.25">
      <c r="B31" s="45" t="s">
        <v>203</v>
      </c>
    </row>
    <row r="32" spans="1:7" x14ac:dyDescent="0.25">
      <c r="B32" s="45" t="s">
        <v>204</v>
      </c>
    </row>
    <row r="33" spans="1:2" x14ac:dyDescent="0.25">
      <c r="B33" s="41" t="s">
        <v>205</v>
      </c>
    </row>
    <row r="34" spans="1:2" x14ac:dyDescent="0.25">
      <c r="B34" s="41" t="s">
        <v>206</v>
      </c>
    </row>
    <row r="35" spans="1:2" x14ac:dyDescent="0.25">
      <c r="B35" s="41"/>
    </row>
    <row r="36" spans="1:2" x14ac:dyDescent="0.25">
      <c r="A36" s="40"/>
      <c r="B36" s="41"/>
    </row>
    <row r="37" spans="1:2" x14ac:dyDescent="0.25">
      <c r="A37" s="43"/>
      <c r="B37" s="46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workbookViewId="0">
      <selection activeCell="K8" sqref="K8"/>
    </sheetView>
  </sheetViews>
  <sheetFormatPr defaultRowHeight="15" x14ac:dyDescent="0.25"/>
  <cols>
    <col min="2" max="2" width="21" bestFit="1" customWidth="1"/>
    <col min="3" max="3" width="13.28515625" bestFit="1" customWidth="1"/>
    <col min="4" max="4" width="10.28515625" bestFit="1" customWidth="1"/>
    <col min="8" max="8" width="19.140625" bestFit="1" customWidth="1"/>
    <col min="9" max="9" width="10.85546875" bestFit="1" customWidth="1"/>
    <col min="10" max="10" width="17.7109375" bestFit="1" customWidth="1"/>
    <col min="11" max="11" width="12.140625" bestFit="1" customWidth="1"/>
  </cols>
  <sheetData>
    <row r="1" spans="1:12" x14ac:dyDescent="0.25">
      <c r="A1" s="1" t="s">
        <v>0</v>
      </c>
      <c r="B1" s="2" t="s">
        <v>14</v>
      </c>
      <c r="C1" s="2" t="s">
        <v>207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</row>
    <row r="2" spans="1:12" x14ac:dyDescent="0.25">
      <c r="A2" s="1">
        <v>1</v>
      </c>
      <c r="B2" s="1" t="s">
        <v>53</v>
      </c>
      <c r="C2" s="1">
        <v>1</v>
      </c>
      <c r="D2" s="1">
        <v>3</v>
      </c>
      <c r="E2" s="1">
        <v>1</v>
      </c>
      <c r="F2" s="1">
        <v>1</v>
      </c>
      <c r="G2" s="1">
        <v>2</v>
      </c>
      <c r="H2" s="1">
        <v>1</v>
      </c>
      <c r="I2" s="1">
        <v>1</v>
      </c>
      <c r="J2" s="1">
        <v>3</v>
      </c>
      <c r="K2" s="1">
        <v>4</v>
      </c>
    </row>
    <row r="3" spans="1:12" x14ac:dyDescent="0.25">
      <c r="A3" s="1">
        <v>2</v>
      </c>
      <c r="B3" s="1" t="s">
        <v>54</v>
      </c>
      <c r="C3" s="1">
        <v>2</v>
      </c>
      <c r="D3" s="1">
        <v>0</v>
      </c>
      <c r="E3" s="1">
        <v>1</v>
      </c>
      <c r="F3" s="1">
        <v>1</v>
      </c>
      <c r="G3" s="1">
        <v>2</v>
      </c>
      <c r="H3" s="1">
        <v>1</v>
      </c>
      <c r="I3" s="1">
        <v>1</v>
      </c>
      <c r="J3" s="1">
        <v>3</v>
      </c>
      <c r="K3" s="1">
        <v>1</v>
      </c>
    </row>
    <row r="4" spans="1:12" x14ac:dyDescent="0.25">
      <c r="A4" s="1">
        <v>3</v>
      </c>
      <c r="B4" s="1" t="s">
        <v>55</v>
      </c>
      <c r="C4" s="1">
        <v>2</v>
      </c>
      <c r="D4" s="1">
        <v>0</v>
      </c>
      <c r="E4" s="1">
        <v>1</v>
      </c>
      <c r="F4" s="1">
        <v>1</v>
      </c>
      <c r="G4" s="1">
        <v>2</v>
      </c>
      <c r="H4" s="1">
        <v>1</v>
      </c>
      <c r="I4" s="1">
        <v>1</v>
      </c>
      <c r="J4" s="1">
        <v>1</v>
      </c>
      <c r="K4" s="1">
        <v>3</v>
      </c>
    </row>
    <row r="5" spans="1:12" x14ac:dyDescent="0.25">
      <c r="A5" s="1">
        <v>4</v>
      </c>
      <c r="B5" s="1" t="s">
        <v>56</v>
      </c>
      <c r="C5" s="1">
        <v>1</v>
      </c>
      <c r="D5" s="1">
        <v>2</v>
      </c>
      <c r="E5" s="1">
        <v>1</v>
      </c>
      <c r="F5" s="1">
        <v>3</v>
      </c>
      <c r="G5" s="1">
        <v>3</v>
      </c>
      <c r="H5" s="1">
        <v>1</v>
      </c>
      <c r="I5" s="1">
        <v>1</v>
      </c>
      <c r="J5" s="1">
        <v>3</v>
      </c>
      <c r="K5" s="1">
        <v>3</v>
      </c>
    </row>
    <row r="6" spans="1:12" x14ac:dyDescent="0.25">
      <c r="A6" s="1">
        <v>5</v>
      </c>
      <c r="B6" s="1" t="s">
        <v>57</v>
      </c>
      <c r="C6" s="1">
        <v>1</v>
      </c>
      <c r="D6" s="1">
        <v>1</v>
      </c>
      <c r="E6" s="1">
        <v>1</v>
      </c>
      <c r="F6" s="1">
        <v>2</v>
      </c>
      <c r="G6" s="1">
        <v>3</v>
      </c>
      <c r="H6" s="1">
        <v>2</v>
      </c>
      <c r="I6" s="1">
        <v>1</v>
      </c>
      <c r="J6" s="1">
        <v>5</v>
      </c>
      <c r="K6" s="1">
        <v>2</v>
      </c>
    </row>
    <row r="7" spans="1:12" x14ac:dyDescent="0.25">
      <c r="A7" s="1">
        <v>6</v>
      </c>
      <c r="B7" s="1" t="s">
        <v>58</v>
      </c>
      <c r="C7" s="1">
        <v>2</v>
      </c>
      <c r="D7" s="1">
        <v>0</v>
      </c>
      <c r="E7" s="1">
        <v>1</v>
      </c>
      <c r="F7" s="1">
        <v>2</v>
      </c>
      <c r="G7" s="1">
        <v>3</v>
      </c>
      <c r="H7" s="1">
        <v>2</v>
      </c>
      <c r="I7" s="1">
        <v>1</v>
      </c>
      <c r="J7" s="1">
        <v>4</v>
      </c>
      <c r="K7" s="1">
        <v>2</v>
      </c>
    </row>
    <row r="8" spans="1:12" x14ac:dyDescent="0.25">
      <c r="A8" s="25">
        <v>7</v>
      </c>
      <c r="B8" s="25" t="s">
        <v>59</v>
      </c>
      <c r="C8" s="25">
        <v>2</v>
      </c>
      <c r="D8" s="25">
        <v>1</v>
      </c>
      <c r="E8" s="25">
        <v>1</v>
      </c>
      <c r="F8" s="25">
        <v>2</v>
      </c>
      <c r="G8" s="25">
        <v>3</v>
      </c>
      <c r="H8" s="25">
        <v>2</v>
      </c>
      <c r="I8" s="25">
        <v>2</v>
      </c>
      <c r="J8" s="25">
        <v>0</v>
      </c>
      <c r="K8" s="25">
        <v>2</v>
      </c>
      <c r="L8" t="s">
        <v>128</v>
      </c>
    </row>
    <row r="9" spans="1:12" x14ac:dyDescent="0.25">
      <c r="A9" s="1">
        <v>8</v>
      </c>
      <c r="B9" s="1" t="s">
        <v>60</v>
      </c>
      <c r="C9" s="1">
        <v>2</v>
      </c>
      <c r="D9" s="1">
        <v>2</v>
      </c>
      <c r="E9" s="1">
        <v>2</v>
      </c>
      <c r="F9" s="1">
        <v>2</v>
      </c>
      <c r="G9" s="1">
        <v>4</v>
      </c>
      <c r="H9" s="1">
        <v>1</v>
      </c>
      <c r="I9" s="1">
        <v>1</v>
      </c>
      <c r="J9" s="1">
        <v>2</v>
      </c>
      <c r="K9" s="1">
        <v>3</v>
      </c>
    </row>
    <row r="10" spans="1:12" x14ac:dyDescent="0.25">
      <c r="A10" s="1">
        <v>9</v>
      </c>
      <c r="B10" s="1" t="s">
        <v>61</v>
      </c>
      <c r="C10" s="1">
        <v>1</v>
      </c>
      <c r="D10" s="1">
        <v>2</v>
      </c>
      <c r="E10" s="1">
        <v>2</v>
      </c>
      <c r="F10" s="1">
        <v>3</v>
      </c>
      <c r="G10" s="1">
        <v>3</v>
      </c>
      <c r="H10" s="1">
        <v>1</v>
      </c>
      <c r="I10" s="1">
        <v>2</v>
      </c>
      <c r="J10" s="1">
        <v>2</v>
      </c>
      <c r="K10" s="1">
        <v>2</v>
      </c>
    </row>
    <row r="11" spans="1:12" x14ac:dyDescent="0.25">
      <c r="A11" s="1">
        <v>10</v>
      </c>
      <c r="B11" s="1" t="s">
        <v>62</v>
      </c>
      <c r="C11" s="1">
        <v>1</v>
      </c>
      <c r="D11" s="1">
        <v>2</v>
      </c>
      <c r="E11" s="1">
        <v>2</v>
      </c>
      <c r="F11" s="1">
        <v>3</v>
      </c>
      <c r="G11" s="1">
        <v>3</v>
      </c>
      <c r="H11" s="1">
        <v>1</v>
      </c>
      <c r="I11" s="1">
        <v>2</v>
      </c>
      <c r="J11" s="1">
        <v>3</v>
      </c>
      <c r="K11" s="1">
        <v>2</v>
      </c>
    </row>
    <row r="12" spans="1:12" x14ac:dyDescent="0.25">
      <c r="A12" s="1">
        <v>11</v>
      </c>
      <c r="B12" s="1" t="s">
        <v>63</v>
      </c>
      <c r="C12" s="1">
        <v>1</v>
      </c>
      <c r="D12" s="1">
        <v>1</v>
      </c>
      <c r="E12" s="1">
        <v>2</v>
      </c>
      <c r="F12" s="1">
        <v>2</v>
      </c>
      <c r="G12" s="1">
        <v>3</v>
      </c>
      <c r="H12" s="1">
        <v>2</v>
      </c>
      <c r="I12" s="1">
        <v>1</v>
      </c>
      <c r="J12" s="1">
        <v>2</v>
      </c>
      <c r="K12" s="1">
        <v>3</v>
      </c>
    </row>
    <row r="13" spans="1:12" x14ac:dyDescent="0.25">
      <c r="A13" s="1">
        <v>12</v>
      </c>
      <c r="B13" s="1" t="s">
        <v>41</v>
      </c>
      <c r="C13" s="1">
        <v>1</v>
      </c>
      <c r="D13" s="1">
        <v>0</v>
      </c>
      <c r="E13" s="1">
        <v>2</v>
      </c>
      <c r="F13" s="1">
        <v>5</v>
      </c>
      <c r="G13" s="1">
        <v>4</v>
      </c>
      <c r="H13" s="1">
        <v>1</v>
      </c>
      <c r="I13" s="1">
        <v>2</v>
      </c>
      <c r="J13" s="1">
        <v>6</v>
      </c>
      <c r="K13" s="1">
        <v>1</v>
      </c>
    </row>
    <row r="14" spans="1:12" x14ac:dyDescent="0.25">
      <c r="A14" s="1">
        <v>13</v>
      </c>
      <c r="B14" s="1" t="s">
        <v>64</v>
      </c>
      <c r="C14" s="1">
        <v>2</v>
      </c>
      <c r="D14" s="1">
        <v>3</v>
      </c>
      <c r="E14" s="1">
        <v>2</v>
      </c>
      <c r="F14" s="1">
        <v>5</v>
      </c>
      <c r="G14" s="1">
        <v>4</v>
      </c>
      <c r="H14" s="1">
        <v>1</v>
      </c>
      <c r="I14" s="1">
        <v>2</v>
      </c>
      <c r="J14" s="1">
        <v>1</v>
      </c>
      <c r="K14" s="1">
        <v>6</v>
      </c>
    </row>
    <row r="15" spans="1:12" x14ac:dyDescent="0.25">
      <c r="A15" s="1">
        <v>14</v>
      </c>
      <c r="B15" s="1" t="s">
        <v>65</v>
      </c>
      <c r="C15" s="1">
        <v>1</v>
      </c>
      <c r="D15" s="1">
        <v>5</v>
      </c>
      <c r="E15" s="1">
        <v>2</v>
      </c>
      <c r="F15" s="1">
        <v>5</v>
      </c>
      <c r="G15" s="1">
        <v>4</v>
      </c>
      <c r="H15" s="1">
        <v>1</v>
      </c>
      <c r="I15" s="1">
        <v>1</v>
      </c>
      <c r="J15" s="1">
        <v>2</v>
      </c>
      <c r="K15" s="1">
        <v>6</v>
      </c>
    </row>
    <row r="16" spans="1:12" x14ac:dyDescent="0.25">
      <c r="A16" s="1">
        <v>15</v>
      </c>
      <c r="B16" s="1" t="s">
        <v>66</v>
      </c>
      <c r="C16" s="1">
        <v>1</v>
      </c>
      <c r="D16" s="1">
        <v>3</v>
      </c>
      <c r="E16" s="1">
        <v>2</v>
      </c>
      <c r="F16" s="1">
        <v>5</v>
      </c>
      <c r="G16" s="1">
        <v>4</v>
      </c>
      <c r="H16" s="1">
        <v>1</v>
      </c>
      <c r="I16" s="1">
        <v>2</v>
      </c>
      <c r="J16" s="1">
        <v>2</v>
      </c>
      <c r="K16" s="1">
        <v>4</v>
      </c>
    </row>
    <row r="17" spans="1:12" x14ac:dyDescent="0.25">
      <c r="A17" s="1">
        <v>16</v>
      </c>
      <c r="B17" s="1" t="s">
        <v>67</v>
      </c>
      <c r="C17" s="1">
        <v>2</v>
      </c>
      <c r="D17" s="1">
        <v>0</v>
      </c>
      <c r="E17" s="1">
        <v>2</v>
      </c>
      <c r="F17" s="1">
        <v>5</v>
      </c>
      <c r="G17" s="1">
        <v>4</v>
      </c>
      <c r="H17" s="1">
        <v>2</v>
      </c>
      <c r="I17" s="1">
        <v>1</v>
      </c>
      <c r="J17" s="1">
        <v>3</v>
      </c>
      <c r="K17" s="1">
        <v>2</v>
      </c>
    </row>
    <row r="18" spans="1:12" x14ac:dyDescent="0.25">
      <c r="A18" s="1">
        <v>17</v>
      </c>
      <c r="B18" s="1" t="s">
        <v>68</v>
      </c>
      <c r="C18" s="1">
        <v>1</v>
      </c>
      <c r="D18" s="1">
        <v>1</v>
      </c>
      <c r="E18" s="1">
        <v>2</v>
      </c>
      <c r="F18" s="1">
        <v>5</v>
      </c>
      <c r="G18" s="1">
        <v>4</v>
      </c>
      <c r="H18" s="1">
        <v>3</v>
      </c>
      <c r="I18" s="1">
        <v>2</v>
      </c>
      <c r="J18" s="1">
        <v>1</v>
      </c>
      <c r="K18" s="1">
        <v>3</v>
      </c>
    </row>
    <row r="19" spans="1:12" x14ac:dyDescent="0.25">
      <c r="A19" s="25">
        <v>18</v>
      </c>
      <c r="B19" s="25" t="s">
        <v>69</v>
      </c>
      <c r="C19" s="25">
        <v>1</v>
      </c>
      <c r="D19" s="25">
        <v>0</v>
      </c>
      <c r="E19" s="25">
        <v>2</v>
      </c>
      <c r="F19" s="25">
        <v>5</v>
      </c>
      <c r="G19" s="25">
        <v>4</v>
      </c>
      <c r="H19" s="25">
        <v>1</v>
      </c>
      <c r="I19" s="25">
        <v>2</v>
      </c>
      <c r="J19" s="25">
        <v>2</v>
      </c>
      <c r="K19" s="25">
        <v>2</v>
      </c>
      <c r="L19" t="s">
        <v>129</v>
      </c>
    </row>
    <row r="20" spans="1:12" x14ac:dyDescent="0.25">
      <c r="A20" s="1">
        <v>19</v>
      </c>
      <c r="B20" s="1" t="s">
        <v>70</v>
      </c>
      <c r="C20" s="1">
        <v>1</v>
      </c>
      <c r="D20" s="1">
        <v>1</v>
      </c>
      <c r="E20" s="1">
        <v>4</v>
      </c>
      <c r="F20" s="1">
        <v>1</v>
      </c>
      <c r="G20" s="1">
        <v>3</v>
      </c>
      <c r="H20" s="1">
        <v>1</v>
      </c>
      <c r="I20" s="1">
        <v>2</v>
      </c>
      <c r="J20" s="1">
        <v>2</v>
      </c>
      <c r="K20" s="1">
        <v>3</v>
      </c>
    </row>
    <row r="21" spans="1:12" x14ac:dyDescent="0.25">
      <c r="A21" s="1">
        <v>20</v>
      </c>
      <c r="B21" s="1" t="s">
        <v>71</v>
      </c>
      <c r="C21" s="1">
        <v>1</v>
      </c>
      <c r="D21" s="1">
        <v>4</v>
      </c>
      <c r="E21" s="1">
        <v>4</v>
      </c>
      <c r="F21" s="1">
        <v>5</v>
      </c>
      <c r="G21" s="1">
        <v>4</v>
      </c>
      <c r="H21" s="1">
        <v>1</v>
      </c>
      <c r="I21" s="1">
        <v>1</v>
      </c>
      <c r="J21" s="1">
        <v>3</v>
      </c>
      <c r="K21" s="1">
        <v>6</v>
      </c>
    </row>
    <row r="22" spans="1:12" x14ac:dyDescent="0.25">
      <c r="A22" s="1">
        <v>21</v>
      </c>
      <c r="B22" s="1" t="s">
        <v>72</v>
      </c>
      <c r="C22" s="1">
        <v>1</v>
      </c>
      <c r="D22" s="1">
        <v>3</v>
      </c>
      <c r="E22" s="1">
        <v>4</v>
      </c>
      <c r="F22" s="1">
        <v>5</v>
      </c>
      <c r="G22" s="1">
        <v>4</v>
      </c>
      <c r="H22" s="1">
        <v>1</v>
      </c>
      <c r="I22" s="1">
        <v>1</v>
      </c>
      <c r="J22" s="1">
        <v>2</v>
      </c>
      <c r="K22" s="1">
        <v>6</v>
      </c>
    </row>
    <row r="23" spans="1:12" x14ac:dyDescent="0.25">
      <c r="A23" s="25">
        <v>22</v>
      </c>
      <c r="B23" s="25" t="s">
        <v>73</v>
      </c>
      <c r="C23" s="25">
        <v>1</v>
      </c>
      <c r="D23" s="25">
        <v>3</v>
      </c>
      <c r="E23" s="25">
        <v>4</v>
      </c>
      <c r="F23" s="25">
        <v>5</v>
      </c>
      <c r="G23" s="25">
        <v>4</v>
      </c>
      <c r="H23" s="25">
        <v>1</v>
      </c>
      <c r="I23" s="25">
        <v>1</v>
      </c>
      <c r="J23" s="25">
        <v>2</v>
      </c>
      <c r="K23" s="25">
        <v>5</v>
      </c>
      <c r="L23" t="s">
        <v>130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"/>
  <sheetViews>
    <sheetView workbookViewId="0">
      <selection activeCell="D5" sqref="D5"/>
    </sheetView>
  </sheetViews>
  <sheetFormatPr defaultRowHeight="15" x14ac:dyDescent="0.25"/>
  <cols>
    <col min="1" max="1" width="12.140625" bestFit="1" customWidth="1"/>
  </cols>
  <sheetData>
    <row r="1" spans="1:12" ht="15.75" x14ac:dyDescent="0.25">
      <c r="B1" s="5"/>
      <c r="C1" s="17" t="s">
        <v>126</v>
      </c>
      <c r="D1" s="17"/>
      <c r="E1" s="16"/>
    </row>
    <row r="3" spans="1:12" ht="15.75" x14ac:dyDescent="0.25">
      <c r="A3" s="2" t="s">
        <v>114</v>
      </c>
      <c r="B3" s="2" t="s">
        <v>85</v>
      </c>
      <c r="C3" s="2" t="s">
        <v>86</v>
      </c>
      <c r="D3" s="2" t="s">
        <v>87</v>
      </c>
      <c r="H3" s="28" t="s">
        <v>145</v>
      </c>
      <c r="I3" s="28"/>
      <c r="J3" s="28"/>
      <c r="K3" s="28"/>
      <c r="L3" s="28"/>
    </row>
    <row r="4" spans="1:12" ht="15.75" x14ac:dyDescent="0.25">
      <c r="A4" s="2" t="s">
        <v>115</v>
      </c>
      <c r="B4" s="2">
        <v>1</v>
      </c>
      <c r="C4" s="2">
        <v>2</v>
      </c>
      <c r="D4" s="2">
        <v>3</v>
      </c>
      <c r="H4" s="28" t="s">
        <v>146</v>
      </c>
      <c r="I4" s="28"/>
      <c r="J4" s="28"/>
      <c r="K4" s="28"/>
      <c r="L4" s="4"/>
    </row>
    <row r="5" spans="1:12" x14ac:dyDescent="0.25">
      <c r="A5" s="2" t="s">
        <v>117</v>
      </c>
      <c r="B5" s="2">
        <v>2</v>
      </c>
      <c r="C5" s="2">
        <v>5</v>
      </c>
      <c r="D5" s="2">
        <v>4</v>
      </c>
    </row>
    <row r="6" spans="1:12" x14ac:dyDescent="0.25">
      <c r="A6" s="2" t="s">
        <v>118</v>
      </c>
      <c r="B6" s="2">
        <v>4</v>
      </c>
      <c r="C6" s="2">
        <v>5</v>
      </c>
      <c r="D6" s="2">
        <v>4</v>
      </c>
    </row>
    <row r="8" spans="1:12" x14ac:dyDescent="0.25">
      <c r="A8" s="27" t="s">
        <v>150</v>
      </c>
    </row>
    <row r="9" spans="1:12" x14ac:dyDescent="0.25">
      <c r="A9" t="s">
        <v>147</v>
      </c>
    </row>
    <row r="10" spans="1:12" x14ac:dyDescent="0.25">
      <c r="A10" t="s">
        <v>148</v>
      </c>
    </row>
    <row r="11" spans="1:12" x14ac:dyDescent="0.25">
      <c r="A11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4"/>
  <sheetViews>
    <sheetView workbookViewId="0">
      <selection activeCell="K21" sqref="K21"/>
    </sheetView>
  </sheetViews>
  <sheetFormatPr defaultRowHeight="15" x14ac:dyDescent="0.25"/>
  <cols>
    <col min="1" max="1" width="13.42578125" bestFit="1" customWidth="1"/>
    <col min="5" max="5" width="9.85546875" customWidth="1"/>
    <col min="8" max="8" width="15.42578125" bestFit="1" customWidth="1"/>
    <col min="9" max="9" width="20.140625" bestFit="1" customWidth="1"/>
  </cols>
  <sheetData>
    <row r="1" spans="1:17" ht="15.75" x14ac:dyDescent="0.25">
      <c r="A1" s="26" t="s">
        <v>84</v>
      </c>
      <c r="B1" s="26" t="s">
        <v>85</v>
      </c>
      <c r="C1" s="26" t="s">
        <v>86</v>
      </c>
      <c r="D1" s="26" t="s">
        <v>87</v>
      </c>
      <c r="E1" s="26" t="s">
        <v>88</v>
      </c>
      <c r="F1" s="26" t="s">
        <v>89</v>
      </c>
      <c r="G1" s="26" t="s">
        <v>90</v>
      </c>
      <c r="H1" s="26" t="s">
        <v>91</v>
      </c>
      <c r="I1" s="29" t="s">
        <v>119</v>
      </c>
      <c r="J1" s="3"/>
      <c r="K1" s="3"/>
      <c r="L1" s="6"/>
    </row>
    <row r="2" spans="1:17" ht="15.75" x14ac:dyDescent="0.25">
      <c r="A2" s="2" t="s">
        <v>92</v>
      </c>
      <c r="B2" s="1">
        <v>1</v>
      </c>
      <c r="C2" s="1">
        <v>1</v>
      </c>
      <c r="D2" s="1">
        <v>2</v>
      </c>
      <c r="E2" s="7">
        <f>SQRT((B2-1)^(2)+(C2-2)^(2)+(D2-3)^(2))</f>
        <v>1.4142135623730951</v>
      </c>
      <c r="F2" s="1">
        <f>SQRT((B2-2)^(2)+(C2-5)^(2)+(D2-4)^(2))</f>
        <v>4.5825756949558398</v>
      </c>
      <c r="G2" s="1">
        <f>SQRT((B2-4)^(2)+(C2-5)^(2)+(D2-4)^(2))</f>
        <v>5.3851648071345037</v>
      </c>
      <c r="H2" s="11" t="s">
        <v>120</v>
      </c>
      <c r="I2" s="1">
        <v>1</v>
      </c>
      <c r="J2" s="10"/>
      <c r="K2" s="10"/>
      <c r="L2" s="6"/>
    </row>
    <row r="3" spans="1:17" ht="15.75" x14ac:dyDescent="0.25">
      <c r="A3" s="2" t="s">
        <v>93</v>
      </c>
      <c r="B3" s="1">
        <v>1</v>
      </c>
      <c r="C3" s="1">
        <v>1</v>
      </c>
      <c r="D3" s="1">
        <v>2</v>
      </c>
      <c r="E3" s="7">
        <f t="shared" ref="E3:E8" si="0">SQRT((B3-1)^(2)+(C3-2)^(2)+(D3-3)^(2))</f>
        <v>1.4142135623730951</v>
      </c>
      <c r="F3" s="1">
        <f t="shared" ref="F3:F4" si="1">SQRT((B3-2)^(2)+(C3-5)^(2)+(D3-4)^(2))</f>
        <v>4.5825756949558398</v>
      </c>
      <c r="G3" s="1">
        <f t="shared" ref="G3" si="2">SQRT((B3-4)^(2)+(C3-5)^(2)+(D3-4)^(2))</f>
        <v>5.3851648071345037</v>
      </c>
      <c r="H3" s="11" t="s">
        <v>120</v>
      </c>
      <c r="I3" s="1">
        <v>1</v>
      </c>
      <c r="K3" s="30" t="s">
        <v>151</v>
      </c>
      <c r="L3" s="31"/>
      <c r="M3" s="32"/>
    </row>
    <row r="4" spans="1:17" ht="15.75" x14ac:dyDescent="0.25">
      <c r="A4" s="2" t="s">
        <v>94</v>
      </c>
      <c r="B4" s="1">
        <v>1</v>
      </c>
      <c r="C4" s="1">
        <v>1</v>
      </c>
      <c r="D4" s="1">
        <v>2</v>
      </c>
      <c r="E4" s="7">
        <f t="shared" si="0"/>
        <v>1.4142135623730951</v>
      </c>
      <c r="F4" s="1">
        <f t="shared" si="1"/>
        <v>4.5825756949558398</v>
      </c>
      <c r="G4" s="1">
        <f>SQRT((B4-4)^(2)+(C4-5)^(2)+(D4-4)^(2))</f>
        <v>5.3851648071345037</v>
      </c>
      <c r="H4" s="11" t="s">
        <v>120</v>
      </c>
      <c r="I4" s="1">
        <v>1</v>
      </c>
      <c r="K4" s="33"/>
      <c r="L4" s="31"/>
      <c r="M4" s="32"/>
    </row>
    <row r="5" spans="1:17" ht="15.75" x14ac:dyDescent="0.25">
      <c r="A5" s="2" t="s">
        <v>95</v>
      </c>
      <c r="B5" s="1">
        <v>1</v>
      </c>
      <c r="C5" s="1">
        <v>3</v>
      </c>
      <c r="D5" s="1">
        <v>3</v>
      </c>
      <c r="E5" s="7">
        <f t="shared" si="0"/>
        <v>1</v>
      </c>
      <c r="F5" s="1">
        <f>SQRT((B5-2)^(2)+(C5-5)^(2)+(D5-4)^(2))</f>
        <v>2.4494897427831779</v>
      </c>
      <c r="G5" s="1">
        <f>SQRT((B5-4)^(2)+(C5-5)^(2)+(D5-4)^(2))</f>
        <v>3.7416573867739413</v>
      </c>
      <c r="H5" s="12">
        <v>1</v>
      </c>
      <c r="I5" s="1">
        <v>1</v>
      </c>
      <c r="J5" s="8"/>
      <c r="K5" s="9"/>
      <c r="L5" s="9"/>
      <c r="M5" s="9"/>
    </row>
    <row r="6" spans="1:17" ht="15.75" x14ac:dyDescent="0.25">
      <c r="A6" s="2" t="s">
        <v>96</v>
      </c>
      <c r="B6" s="1">
        <v>1</v>
      </c>
      <c r="C6" s="1">
        <v>2</v>
      </c>
      <c r="D6" s="1">
        <v>3</v>
      </c>
      <c r="E6" s="7">
        <f t="shared" si="0"/>
        <v>0</v>
      </c>
      <c r="F6" s="1">
        <f>SQRT((B6-2)^(2)+(C6-5)^(2)+(D6-4)^(2))</f>
        <v>3.3166247903553998</v>
      </c>
      <c r="G6" s="1">
        <f>SQRT((B6-4)^(2)+(C6-5)^(2)+(D6-4)^(2))</f>
        <v>4.358898943540674</v>
      </c>
      <c r="H6" s="12">
        <v>0</v>
      </c>
      <c r="I6" s="1">
        <v>1</v>
      </c>
      <c r="J6" s="9"/>
      <c r="K6" s="54" t="s">
        <v>128</v>
      </c>
      <c r="L6" s="32"/>
      <c r="M6" s="34"/>
      <c r="N6" s="32"/>
      <c r="O6" s="32"/>
      <c r="P6" s="32"/>
      <c r="Q6" s="32"/>
    </row>
    <row r="7" spans="1:17" ht="15.75" x14ac:dyDescent="0.25">
      <c r="A7" s="2" t="s">
        <v>97</v>
      </c>
      <c r="B7" s="1">
        <v>1</v>
      </c>
      <c r="C7" s="1">
        <v>2</v>
      </c>
      <c r="D7" s="1">
        <v>3</v>
      </c>
      <c r="E7" s="7">
        <f t="shared" si="0"/>
        <v>0</v>
      </c>
      <c r="F7" s="1">
        <f t="shared" ref="F7:F8" si="3">SQRT((B7-2)^(2)+(C7-5)^(2)+(D7-4)^(2))</f>
        <v>3.3166247903553998</v>
      </c>
      <c r="G7" s="1">
        <f t="shared" ref="G7:G8" si="4">SQRT((B7-4)^(2)+(C7-5)^(2)+(D7-4)^(2))</f>
        <v>4.358898943540674</v>
      </c>
      <c r="H7" s="12">
        <v>0</v>
      </c>
      <c r="I7" s="1">
        <v>1</v>
      </c>
      <c r="J7" s="9"/>
      <c r="K7" s="54"/>
      <c r="L7" s="34"/>
      <c r="M7" s="34"/>
      <c r="N7" s="32"/>
      <c r="O7" s="32"/>
      <c r="P7" s="32"/>
      <c r="Q7" s="32"/>
    </row>
    <row r="8" spans="1:17" ht="15.75" x14ac:dyDescent="0.25">
      <c r="A8" s="2" t="s">
        <v>98</v>
      </c>
      <c r="B8" s="1">
        <v>1</v>
      </c>
      <c r="C8" s="1">
        <v>2</v>
      </c>
      <c r="D8" s="1">
        <v>3</v>
      </c>
      <c r="E8" s="7">
        <f t="shared" si="0"/>
        <v>0</v>
      </c>
      <c r="F8" s="1">
        <f t="shared" si="3"/>
        <v>3.3166247903553998</v>
      </c>
      <c r="G8" s="1">
        <f t="shared" si="4"/>
        <v>4.358898943540674</v>
      </c>
      <c r="H8" s="12">
        <v>0</v>
      </c>
      <c r="I8" s="1">
        <v>1</v>
      </c>
      <c r="J8" s="9"/>
      <c r="K8" s="9"/>
      <c r="L8" s="9"/>
      <c r="M8" s="9"/>
    </row>
    <row r="9" spans="1:17" ht="15.75" x14ac:dyDescent="0.25">
      <c r="A9" s="2" t="s">
        <v>99</v>
      </c>
      <c r="B9" s="1">
        <v>2</v>
      </c>
      <c r="C9" s="1">
        <v>2</v>
      </c>
      <c r="D9" s="1">
        <v>4</v>
      </c>
      <c r="E9" s="7">
        <f>SQRT((B9-1)^(2)+(C9-2)^+(D9-3)^(2))</f>
        <v>1</v>
      </c>
      <c r="F9" s="1">
        <f>SQRT((B9-2)^(2)+(C9-5)^(2)+(D9-4)^(2))</f>
        <v>3</v>
      </c>
      <c r="G9" s="1">
        <f>SQRT((B9-4)^(2)+(C9-5)^(2)+(D9-4)^(2))</f>
        <v>3.6055512754639891</v>
      </c>
      <c r="H9" s="12">
        <v>1</v>
      </c>
      <c r="I9" s="1">
        <v>1</v>
      </c>
      <c r="J9" s="6"/>
      <c r="K9" s="55" t="s">
        <v>129</v>
      </c>
      <c r="L9" s="32"/>
      <c r="M9" s="32"/>
      <c r="N9" s="32"/>
      <c r="O9" s="32"/>
      <c r="P9" s="32"/>
      <c r="Q9" s="32"/>
    </row>
    <row r="10" spans="1:17" ht="15.75" x14ac:dyDescent="0.25">
      <c r="A10" s="2" t="s">
        <v>100</v>
      </c>
      <c r="B10" s="1">
        <v>2</v>
      </c>
      <c r="C10" s="1">
        <v>3</v>
      </c>
      <c r="D10" s="1">
        <v>3</v>
      </c>
      <c r="E10" s="7">
        <f>SQRT((B10-1)^(2)+(C10-2)^+(D10-3)^(2))</f>
        <v>1.4142135623730951</v>
      </c>
      <c r="F10" s="1">
        <f>SQRT((B9-2)^(2)+(C9-5)^(2)+(D9-4)^(2))</f>
        <v>3</v>
      </c>
      <c r="G10" s="1">
        <f>SQRT((B10-4)^(2)+(C10-5)^(2)+(D10-4)^(2))</f>
        <v>3</v>
      </c>
      <c r="H10" s="12" t="s">
        <v>120</v>
      </c>
      <c r="I10" s="1">
        <v>1</v>
      </c>
      <c r="K10" s="55"/>
      <c r="L10" s="32"/>
      <c r="M10" s="32"/>
      <c r="N10" s="32"/>
      <c r="O10" s="32"/>
      <c r="P10" s="32"/>
      <c r="Q10" s="32"/>
    </row>
    <row r="11" spans="1:17" ht="15.75" x14ac:dyDescent="0.25">
      <c r="A11" s="2" t="s">
        <v>101</v>
      </c>
      <c r="B11" s="1">
        <v>2</v>
      </c>
      <c r="C11" s="1">
        <v>3</v>
      </c>
      <c r="D11" s="1">
        <v>3</v>
      </c>
      <c r="E11" s="7">
        <f>SQRT((B11-1)^(2)+(C11-2)^+(D11-3)^(2))</f>
        <v>1.4142135623730951</v>
      </c>
      <c r="F11" s="1">
        <f>SQRT((B10-2)^(2)+(C10-5)^(2)+(D10-4)^(2))</f>
        <v>2.2360679774997898</v>
      </c>
      <c r="G11" s="1">
        <f>SQRT((B11-4)^(2)+(C11-5)^(2)+(D11-4)^(2))</f>
        <v>3</v>
      </c>
      <c r="H11" s="12" t="s">
        <v>120</v>
      </c>
      <c r="I11" s="1">
        <v>1</v>
      </c>
      <c r="J11" s="6"/>
    </row>
    <row r="12" spans="1:17" ht="15.75" x14ac:dyDescent="0.25">
      <c r="A12" s="2" t="s">
        <v>102</v>
      </c>
      <c r="B12" s="1">
        <v>2</v>
      </c>
      <c r="C12" s="1">
        <v>2</v>
      </c>
      <c r="D12" s="1">
        <v>3</v>
      </c>
      <c r="E12" s="7">
        <v>0</v>
      </c>
      <c r="F12" s="1">
        <f>SQRT((B12-2)^(2)+(C12-5)^(2)+(D12-4)^(2))</f>
        <v>3.1622776601683795</v>
      </c>
      <c r="G12" s="1">
        <f>SQRT((B12-4)^(2)+(C12-5)^(2)+(D12-4)^(2))</f>
        <v>3.7416573867739413</v>
      </c>
      <c r="H12" s="13">
        <v>0</v>
      </c>
      <c r="I12" s="1">
        <v>1</v>
      </c>
      <c r="J12" s="6"/>
      <c r="K12" s="55" t="s">
        <v>130</v>
      </c>
      <c r="L12" s="32"/>
      <c r="M12" s="32"/>
      <c r="N12" s="32"/>
      <c r="O12" s="32"/>
      <c r="P12" s="32"/>
      <c r="Q12" s="32"/>
    </row>
    <row r="13" spans="1:17" ht="15.75" x14ac:dyDescent="0.25">
      <c r="A13" s="2" t="s">
        <v>103</v>
      </c>
      <c r="B13" s="1">
        <v>2</v>
      </c>
      <c r="C13" s="1">
        <v>5</v>
      </c>
      <c r="D13" s="1">
        <v>4</v>
      </c>
      <c r="E13" s="7">
        <f>SQRT((B13-1)^(2)+(C13-2)^+(D13-3)^(2))</f>
        <v>3.1622776601683795</v>
      </c>
      <c r="F13" s="1">
        <v>0</v>
      </c>
      <c r="G13" s="1">
        <f>SQRT((B13-4)^(2)+(C13-5)^(2)+(D13-4)^(2))</f>
        <v>2</v>
      </c>
      <c r="H13" s="13">
        <v>0</v>
      </c>
      <c r="I13" s="1">
        <v>2</v>
      </c>
      <c r="J13" s="6"/>
      <c r="K13" s="55"/>
      <c r="L13" s="32"/>
      <c r="M13" s="32"/>
      <c r="N13" s="32"/>
      <c r="O13" s="32"/>
      <c r="P13" s="32"/>
      <c r="Q13" s="32"/>
    </row>
    <row r="14" spans="1:17" ht="15.75" x14ac:dyDescent="0.25">
      <c r="A14" s="2" t="s">
        <v>104</v>
      </c>
      <c r="B14" s="1">
        <v>2</v>
      </c>
      <c r="C14" s="1">
        <v>5</v>
      </c>
      <c r="D14" s="1">
        <v>4</v>
      </c>
      <c r="E14" s="7">
        <f t="shared" ref="E14:E19" si="5">SQRT((B14-1)^(2)+(C14-2)^+(D14-3)^(2))</f>
        <v>3.1622776601683795</v>
      </c>
      <c r="F14" s="1">
        <f t="shared" ref="F14:F19" si="6">SQRT((B13-2)^(2)+(C13-5)^(2)+(D13-4)^(2))</f>
        <v>0</v>
      </c>
      <c r="G14" s="1">
        <f t="shared" ref="G14:G23" si="7">SQRT((B14-4)^(2)+(C14-5)^(2)+(D14-4)^(2))</f>
        <v>2</v>
      </c>
      <c r="H14" s="13">
        <v>0</v>
      </c>
      <c r="I14" s="1">
        <v>2</v>
      </c>
      <c r="J14" s="6"/>
      <c r="K14" s="3"/>
      <c r="L14" s="6"/>
    </row>
    <row r="15" spans="1:17" ht="15.75" x14ac:dyDescent="0.25">
      <c r="A15" s="2" t="s">
        <v>105</v>
      </c>
      <c r="B15" s="1">
        <v>2</v>
      </c>
      <c r="C15" s="1">
        <v>5</v>
      </c>
      <c r="D15" s="1">
        <v>4</v>
      </c>
      <c r="E15" s="7">
        <f t="shared" si="5"/>
        <v>3.1622776601683795</v>
      </c>
      <c r="F15" s="1">
        <f t="shared" si="6"/>
        <v>0</v>
      </c>
      <c r="G15" s="1">
        <f t="shared" si="7"/>
        <v>2</v>
      </c>
      <c r="H15" s="13">
        <v>0</v>
      </c>
      <c r="I15" s="1">
        <v>2</v>
      </c>
      <c r="J15" s="6"/>
      <c r="L15" s="24"/>
      <c r="M15" s="24"/>
      <c r="N15" s="24"/>
    </row>
    <row r="16" spans="1:17" ht="15.75" x14ac:dyDescent="0.25">
      <c r="A16" s="2" t="s">
        <v>106</v>
      </c>
      <c r="B16" s="1">
        <v>2</v>
      </c>
      <c r="C16" s="1">
        <v>5</v>
      </c>
      <c r="D16" s="1">
        <v>4</v>
      </c>
      <c r="E16" s="7">
        <f t="shared" si="5"/>
        <v>3.1622776601683795</v>
      </c>
      <c r="F16" s="1">
        <f t="shared" si="6"/>
        <v>0</v>
      </c>
      <c r="G16" s="1">
        <f t="shared" si="7"/>
        <v>2</v>
      </c>
      <c r="H16" s="13">
        <v>0</v>
      </c>
      <c r="I16" s="1">
        <v>2</v>
      </c>
      <c r="J16" s="6"/>
      <c r="K16" s="35"/>
      <c r="L16" s="35"/>
      <c r="M16" s="35"/>
      <c r="N16" s="35"/>
    </row>
    <row r="17" spans="1:14" ht="15.75" x14ac:dyDescent="0.25">
      <c r="A17" s="2" t="s">
        <v>107</v>
      </c>
      <c r="B17" s="1">
        <v>2</v>
      </c>
      <c r="C17" s="1">
        <v>5</v>
      </c>
      <c r="D17" s="1">
        <v>4</v>
      </c>
      <c r="E17" s="7">
        <f t="shared" si="5"/>
        <v>3.1622776601683795</v>
      </c>
      <c r="F17" s="1">
        <f t="shared" si="6"/>
        <v>0</v>
      </c>
      <c r="G17" s="1">
        <f t="shared" si="7"/>
        <v>2</v>
      </c>
      <c r="H17" s="13">
        <v>0</v>
      </c>
      <c r="I17" s="1">
        <v>2</v>
      </c>
      <c r="J17" s="6"/>
      <c r="K17" s="35"/>
      <c r="L17" s="35"/>
      <c r="M17" s="35"/>
      <c r="N17" s="35"/>
    </row>
    <row r="18" spans="1:14" ht="15.75" x14ac:dyDescent="0.25">
      <c r="A18" s="2" t="s">
        <v>108</v>
      </c>
      <c r="B18" s="1">
        <v>2</v>
      </c>
      <c r="C18" s="1">
        <v>5</v>
      </c>
      <c r="D18" s="1">
        <v>4</v>
      </c>
      <c r="E18" s="7">
        <f t="shared" si="5"/>
        <v>3.1622776601683795</v>
      </c>
      <c r="F18" s="1">
        <f t="shared" si="6"/>
        <v>0</v>
      </c>
      <c r="G18" s="1">
        <f t="shared" si="7"/>
        <v>2</v>
      </c>
      <c r="H18" s="13">
        <v>0</v>
      </c>
      <c r="I18" s="1">
        <v>2</v>
      </c>
      <c r="J18" s="6"/>
      <c r="K18" s="35"/>
      <c r="L18" s="35"/>
      <c r="M18" s="35"/>
      <c r="N18" s="35"/>
    </row>
    <row r="19" spans="1:14" ht="15.75" x14ac:dyDescent="0.25">
      <c r="A19" s="2" t="s">
        <v>109</v>
      </c>
      <c r="B19" s="1">
        <v>2</v>
      </c>
      <c r="C19" s="1">
        <v>5</v>
      </c>
      <c r="D19" s="1">
        <v>4</v>
      </c>
      <c r="E19" s="7">
        <f t="shared" si="5"/>
        <v>3.1622776601683795</v>
      </c>
      <c r="F19" s="1">
        <f t="shared" si="6"/>
        <v>0</v>
      </c>
      <c r="G19" s="1">
        <f t="shared" si="7"/>
        <v>2</v>
      </c>
      <c r="H19" s="13">
        <v>0</v>
      </c>
      <c r="I19" s="1">
        <v>2</v>
      </c>
      <c r="J19" s="6"/>
      <c r="K19" s="35"/>
      <c r="L19" s="35"/>
      <c r="M19" s="35"/>
      <c r="N19" s="35"/>
    </row>
    <row r="20" spans="1:14" ht="15.75" x14ac:dyDescent="0.25">
      <c r="A20" s="2" t="s">
        <v>110</v>
      </c>
      <c r="B20" s="1">
        <v>4</v>
      </c>
      <c r="C20" s="1">
        <v>1</v>
      </c>
      <c r="D20" s="1">
        <v>3</v>
      </c>
      <c r="E20" s="7">
        <f>SQRT((B20-1)^(2)+(C20-2)^+(D20-3)^(2))</f>
        <v>3.1622776601683795</v>
      </c>
      <c r="F20" s="12" t="s">
        <v>134</v>
      </c>
      <c r="G20" s="20">
        <v>4123</v>
      </c>
      <c r="H20" s="13" t="s">
        <v>132</v>
      </c>
      <c r="I20" s="1">
        <v>1</v>
      </c>
      <c r="J20" s="6"/>
      <c r="K20" s="3"/>
      <c r="L20" s="6"/>
    </row>
    <row r="21" spans="1:14" ht="15.75" x14ac:dyDescent="0.25">
      <c r="A21" s="2" t="s">
        <v>111</v>
      </c>
      <c r="B21" s="1">
        <v>4</v>
      </c>
      <c r="C21" s="1">
        <v>5</v>
      </c>
      <c r="D21" s="1">
        <v>4</v>
      </c>
      <c r="E21" s="7">
        <f>SQRT((B21-1)^(2)+(C21-2)^+(D21-3)^(2))</f>
        <v>4.2426406871192848</v>
      </c>
      <c r="F21" s="1">
        <f>SQRT((B21-2)^(2)+(C21-5)^(2)+(D21-4)^(2))</f>
        <v>2</v>
      </c>
      <c r="G21" s="1">
        <f t="shared" si="7"/>
        <v>0</v>
      </c>
      <c r="H21" s="13">
        <v>0</v>
      </c>
      <c r="I21" s="1">
        <v>3</v>
      </c>
      <c r="J21" s="6"/>
      <c r="K21" s="3"/>
      <c r="L21" s="6"/>
    </row>
    <row r="22" spans="1:14" ht="15.75" x14ac:dyDescent="0.25">
      <c r="A22" s="2" t="s">
        <v>112</v>
      </c>
      <c r="B22" s="1">
        <v>4</v>
      </c>
      <c r="C22" s="1">
        <v>5</v>
      </c>
      <c r="D22" s="1">
        <v>4</v>
      </c>
      <c r="E22" s="7">
        <f t="shared" ref="E22:E23" si="8">SQRT((B22-1)^(2)+(C22-2)^+(D22-3)^(2))</f>
        <v>4.2426406871192848</v>
      </c>
      <c r="F22" s="1">
        <f t="shared" ref="F22:F23" si="9">SQRT((B22-2)^(2)+(C22-5)^(2)+(D22-4)^(2))</f>
        <v>2</v>
      </c>
      <c r="G22" s="1">
        <f t="shared" si="7"/>
        <v>0</v>
      </c>
      <c r="H22" s="13">
        <v>0</v>
      </c>
      <c r="I22" s="1">
        <v>3</v>
      </c>
      <c r="J22" s="6"/>
      <c r="K22" s="3"/>
      <c r="L22" s="6"/>
    </row>
    <row r="23" spans="1:14" ht="15.75" x14ac:dyDescent="0.25">
      <c r="A23" s="2" t="s">
        <v>113</v>
      </c>
      <c r="B23" s="1">
        <v>4</v>
      </c>
      <c r="C23" s="1">
        <v>5</v>
      </c>
      <c r="D23" s="1">
        <v>4</v>
      </c>
      <c r="E23" s="7">
        <f t="shared" si="8"/>
        <v>4.2426406871192848</v>
      </c>
      <c r="F23" s="1">
        <f t="shared" si="9"/>
        <v>2</v>
      </c>
      <c r="G23" s="1">
        <f t="shared" si="7"/>
        <v>0</v>
      </c>
      <c r="H23" s="13">
        <v>0</v>
      </c>
      <c r="I23" s="1">
        <v>3</v>
      </c>
      <c r="J23" s="6"/>
      <c r="K23" s="3"/>
      <c r="L23" s="3"/>
    </row>
    <row r="24" spans="1:14" x14ac:dyDescent="0.25">
      <c r="J24" s="3"/>
    </row>
  </sheetData>
  <mergeCells count="3">
    <mergeCell ref="K6:K7"/>
    <mergeCell ref="K9:K10"/>
    <mergeCell ref="K12:K13"/>
  </mergeCell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"/>
  <sheetViews>
    <sheetView workbookViewId="0">
      <selection activeCell="G8" sqref="G8"/>
    </sheetView>
  </sheetViews>
  <sheetFormatPr defaultRowHeight="15" x14ac:dyDescent="0.25"/>
  <cols>
    <col min="1" max="1" width="13.42578125" bestFit="1" customWidth="1"/>
  </cols>
  <sheetData>
    <row r="1" spans="1:9" x14ac:dyDescent="0.25">
      <c r="A1" s="19" t="s">
        <v>84</v>
      </c>
      <c r="B1" s="19" t="s">
        <v>128</v>
      </c>
      <c r="C1" s="19" t="s">
        <v>129</v>
      </c>
      <c r="D1" s="19" t="s">
        <v>130</v>
      </c>
    </row>
    <row r="2" spans="1:9" ht="15.75" x14ac:dyDescent="0.25">
      <c r="A2" s="2" t="s">
        <v>92</v>
      </c>
      <c r="B2" s="2" t="s">
        <v>131</v>
      </c>
      <c r="C2" s="2" t="s">
        <v>134</v>
      </c>
      <c r="D2" s="2" t="s">
        <v>138</v>
      </c>
      <c r="F2" s="5"/>
      <c r="G2" s="22"/>
      <c r="H2" s="5"/>
      <c r="I2" s="5"/>
    </row>
    <row r="3" spans="1:9" x14ac:dyDescent="0.25">
      <c r="A3" s="2" t="s">
        <v>93</v>
      </c>
      <c r="B3" s="2" t="s">
        <v>131</v>
      </c>
      <c r="C3" s="2" t="s">
        <v>134</v>
      </c>
      <c r="D3" s="2" t="s">
        <v>138</v>
      </c>
    </row>
    <row r="4" spans="1:9" x14ac:dyDescent="0.25">
      <c r="A4" s="2" t="s">
        <v>94</v>
      </c>
      <c r="B4" s="2" t="s">
        <v>131</v>
      </c>
      <c r="C4" s="2" t="s">
        <v>134</v>
      </c>
      <c r="D4" s="2" t="s">
        <v>138</v>
      </c>
    </row>
    <row r="5" spans="1:9" x14ac:dyDescent="0.25">
      <c r="A5" s="2" t="s">
        <v>95</v>
      </c>
      <c r="B5" s="2">
        <v>1</v>
      </c>
      <c r="C5" s="2" t="s">
        <v>135</v>
      </c>
      <c r="D5" s="2" t="s">
        <v>139</v>
      </c>
    </row>
    <row r="6" spans="1:9" x14ac:dyDescent="0.25">
      <c r="A6" s="2" t="s">
        <v>96</v>
      </c>
      <c r="B6" s="2">
        <v>0</v>
      </c>
      <c r="C6" s="2" t="s">
        <v>136</v>
      </c>
      <c r="D6" s="2" t="s">
        <v>140</v>
      </c>
    </row>
    <row r="7" spans="1:9" x14ac:dyDescent="0.25">
      <c r="A7" s="2" t="s">
        <v>97</v>
      </c>
      <c r="B7" s="2">
        <v>0</v>
      </c>
      <c r="C7" s="2" t="s">
        <v>136</v>
      </c>
      <c r="D7" s="2" t="s">
        <v>140</v>
      </c>
    </row>
    <row r="8" spans="1:9" x14ac:dyDescent="0.25">
      <c r="A8" s="2" t="s">
        <v>98</v>
      </c>
      <c r="B8" s="2">
        <v>0</v>
      </c>
      <c r="C8" s="2" t="s">
        <v>136</v>
      </c>
      <c r="D8" s="2" t="s">
        <v>140</v>
      </c>
    </row>
    <row r="9" spans="1:9" x14ac:dyDescent="0.25">
      <c r="A9" s="2" t="s">
        <v>99</v>
      </c>
      <c r="B9" s="2">
        <v>1</v>
      </c>
      <c r="C9" s="2">
        <v>3</v>
      </c>
      <c r="D9" s="2" t="s">
        <v>141</v>
      </c>
    </row>
    <row r="10" spans="1:9" x14ac:dyDescent="0.25">
      <c r="A10" s="2" t="s">
        <v>100</v>
      </c>
      <c r="B10" s="2" t="s">
        <v>131</v>
      </c>
      <c r="C10" s="2">
        <v>3</v>
      </c>
      <c r="D10" s="2">
        <v>3</v>
      </c>
    </row>
    <row r="11" spans="1:9" x14ac:dyDescent="0.25">
      <c r="A11" s="2" t="s">
        <v>101</v>
      </c>
      <c r="B11" s="2" t="s">
        <v>131</v>
      </c>
      <c r="C11" s="2" t="s">
        <v>137</v>
      </c>
      <c r="D11" s="2">
        <v>3</v>
      </c>
    </row>
    <row r="12" spans="1:9" x14ac:dyDescent="0.25">
      <c r="A12" s="2" t="s">
        <v>102</v>
      </c>
      <c r="B12" s="2">
        <v>0</v>
      </c>
      <c r="C12" s="2" t="s">
        <v>132</v>
      </c>
      <c r="D12" s="2" t="s">
        <v>139</v>
      </c>
    </row>
    <row r="13" spans="1:9" x14ac:dyDescent="0.25">
      <c r="A13" s="2" t="s">
        <v>103</v>
      </c>
      <c r="B13" s="2" t="s">
        <v>132</v>
      </c>
      <c r="C13" s="2">
        <v>0</v>
      </c>
      <c r="D13" s="2">
        <v>2</v>
      </c>
    </row>
    <row r="14" spans="1:9" x14ac:dyDescent="0.25">
      <c r="A14" s="2" t="s">
        <v>104</v>
      </c>
      <c r="B14" s="2" t="s">
        <v>132</v>
      </c>
      <c r="C14" s="2">
        <v>0</v>
      </c>
      <c r="D14" s="2">
        <v>2</v>
      </c>
    </row>
    <row r="15" spans="1:9" x14ac:dyDescent="0.25">
      <c r="A15" s="2" t="s">
        <v>105</v>
      </c>
      <c r="B15" s="2" t="s">
        <v>132</v>
      </c>
      <c r="C15" s="2">
        <v>0</v>
      </c>
      <c r="D15" s="2">
        <v>2</v>
      </c>
    </row>
    <row r="16" spans="1:9" x14ac:dyDescent="0.25">
      <c r="A16" s="2" t="s">
        <v>106</v>
      </c>
      <c r="B16" s="2" t="s">
        <v>132</v>
      </c>
      <c r="C16" s="2">
        <v>0</v>
      </c>
      <c r="D16" s="2">
        <v>2</v>
      </c>
    </row>
    <row r="17" spans="1:4" x14ac:dyDescent="0.25">
      <c r="A17" s="2" t="s">
        <v>107</v>
      </c>
      <c r="B17" s="2" t="s">
        <v>132</v>
      </c>
      <c r="C17" s="2">
        <v>0</v>
      </c>
      <c r="D17" s="2">
        <v>2</v>
      </c>
    </row>
    <row r="18" spans="1:4" x14ac:dyDescent="0.25">
      <c r="A18" s="2" t="s">
        <v>108</v>
      </c>
      <c r="B18" s="2" t="s">
        <v>132</v>
      </c>
      <c r="C18" s="2">
        <v>0</v>
      </c>
      <c r="D18" s="2">
        <v>2</v>
      </c>
    </row>
    <row r="19" spans="1:4" x14ac:dyDescent="0.25">
      <c r="A19" s="2" t="s">
        <v>109</v>
      </c>
      <c r="B19" s="2" t="s">
        <v>132</v>
      </c>
      <c r="C19" s="2">
        <v>0</v>
      </c>
      <c r="D19" s="2">
        <v>2</v>
      </c>
    </row>
    <row r="20" spans="1:4" x14ac:dyDescent="0.25">
      <c r="A20" s="2" t="s">
        <v>110</v>
      </c>
      <c r="B20" s="2" t="s">
        <v>132</v>
      </c>
      <c r="C20" s="2" t="s">
        <v>134</v>
      </c>
      <c r="D20" s="2" t="s">
        <v>142</v>
      </c>
    </row>
    <row r="21" spans="1:4" x14ac:dyDescent="0.25">
      <c r="A21" s="2" t="s">
        <v>111</v>
      </c>
      <c r="B21" s="2" t="s">
        <v>133</v>
      </c>
      <c r="C21" s="2">
        <v>2</v>
      </c>
      <c r="D21" s="2">
        <v>0</v>
      </c>
    </row>
    <row r="22" spans="1:4" x14ac:dyDescent="0.25">
      <c r="A22" s="2" t="s">
        <v>112</v>
      </c>
      <c r="B22" s="2" t="s">
        <v>133</v>
      </c>
      <c r="C22" s="2">
        <v>2</v>
      </c>
      <c r="D22" s="2">
        <v>0</v>
      </c>
    </row>
    <row r="23" spans="1:4" x14ac:dyDescent="0.25">
      <c r="A23" s="2" t="s">
        <v>113</v>
      </c>
      <c r="B23" s="2" t="s">
        <v>133</v>
      </c>
      <c r="C23" s="2">
        <v>2</v>
      </c>
      <c r="D23" s="2">
        <v>0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"/>
  <sheetViews>
    <sheetView workbookViewId="0">
      <selection activeCell="J5" sqref="J5"/>
    </sheetView>
  </sheetViews>
  <sheetFormatPr defaultRowHeight="15" x14ac:dyDescent="0.25"/>
  <cols>
    <col min="1" max="1" width="13.42578125" bestFit="1" customWidth="1"/>
  </cols>
  <sheetData>
    <row r="1" spans="1:14" x14ac:dyDescent="0.25">
      <c r="A1" s="19" t="s">
        <v>84</v>
      </c>
      <c r="B1" s="19" t="s">
        <v>128</v>
      </c>
      <c r="C1" s="19" t="s">
        <v>129</v>
      </c>
      <c r="D1" s="19" t="s">
        <v>130</v>
      </c>
      <c r="N1" s="3"/>
    </row>
    <row r="2" spans="1:14" ht="15.75" x14ac:dyDescent="0.25">
      <c r="A2" s="2" t="s">
        <v>92</v>
      </c>
      <c r="B2" s="2" t="s">
        <v>144</v>
      </c>
      <c r="C2" s="2"/>
      <c r="D2" s="2"/>
      <c r="G2" s="5" t="s">
        <v>143</v>
      </c>
      <c r="H2" s="5"/>
      <c r="I2" s="5"/>
      <c r="J2" s="5"/>
      <c r="K2" s="5"/>
      <c r="L2" s="5"/>
      <c r="N2" s="3"/>
    </row>
    <row r="3" spans="1:14" x14ac:dyDescent="0.25">
      <c r="A3" s="2" t="s">
        <v>93</v>
      </c>
      <c r="B3" s="2" t="s">
        <v>144</v>
      </c>
      <c r="C3" s="2"/>
      <c r="D3" s="2"/>
      <c r="N3" s="3"/>
    </row>
    <row r="4" spans="1:14" x14ac:dyDescent="0.25">
      <c r="A4" s="2" t="s">
        <v>94</v>
      </c>
      <c r="B4" s="2" t="s">
        <v>144</v>
      </c>
      <c r="C4" s="2"/>
      <c r="D4" s="2"/>
      <c r="N4" s="3"/>
    </row>
    <row r="5" spans="1:14" x14ac:dyDescent="0.25">
      <c r="A5" s="2" t="s">
        <v>95</v>
      </c>
      <c r="B5" s="2" t="s">
        <v>144</v>
      </c>
      <c r="C5" s="2"/>
      <c r="D5" s="2"/>
      <c r="N5" s="3"/>
    </row>
    <row r="6" spans="1:14" x14ac:dyDescent="0.25">
      <c r="A6" s="2" t="s">
        <v>96</v>
      </c>
      <c r="B6" s="2" t="s">
        <v>144</v>
      </c>
      <c r="C6" s="2"/>
      <c r="D6" s="2"/>
      <c r="N6" s="3"/>
    </row>
    <row r="7" spans="1:14" x14ac:dyDescent="0.25">
      <c r="A7" s="2" t="s">
        <v>97</v>
      </c>
      <c r="B7" s="2" t="s">
        <v>144</v>
      </c>
      <c r="C7" s="2"/>
      <c r="D7" s="2"/>
      <c r="N7" s="3"/>
    </row>
    <row r="8" spans="1:14" x14ac:dyDescent="0.25">
      <c r="A8" s="2" t="s">
        <v>98</v>
      </c>
      <c r="B8" s="2" t="s">
        <v>144</v>
      </c>
      <c r="C8" s="2"/>
      <c r="D8" s="2"/>
      <c r="N8" s="3"/>
    </row>
    <row r="9" spans="1:14" x14ac:dyDescent="0.25">
      <c r="A9" s="2" t="s">
        <v>99</v>
      </c>
      <c r="B9" s="2" t="s">
        <v>144</v>
      </c>
      <c r="C9" s="2"/>
      <c r="D9" s="2"/>
      <c r="N9" s="3"/>
    </row>
    <row r="10" spans="1:14" x14ac:dyDescent="0.25">
      <c r="A10" s="2" t="s">
        <v>100</v>
      </c>
      <c r="B10" s="2" t="s">
        <v>144</v>
      </c>
      <c r="C10" s="2"/>
      <c r="D10" s="2"/>
      <c r="N10" s="3"/>
    </row>
    <row r="11" spans="1:14" x14ac:dyDescent="0.25">
      <c r="A11" s="2" t="s">
        <v>101</v>
      </c>
      <c r="B11" s="2" t="s">
        <v>144</v>
      </c>
      <c r="C11" s="2"/>
      <c r="D11" s="2"/>
      <c r="N11" s="3"/>
    </row>
    <row r="12" spans="1:14" x14ac:dyDescent="0.25">
      <c r="A12" s="2" t="s">
        <v>102</v>
      </c>
      <c r="B12" s="2" t="s">
        <v>144</v>
      </c>
      <c r="C12" s="2"/>
      <c r="D12" s="2"/>
      <c r="N12" s="3"/>
    </row>
    <row r="13" spans="1:14" x14ac:dyDescent="0.25">
      <c r="A13" s="2" t="s">
        <v>103</v>
      </c>
      <c r="B13" s="2"/>
      <c r="C13" s="2" t="s">
        <v>144</v>
      </c>
      <c r="D13" s="2"/>
      <c r="N13" s="3"/>
    </row>
    <row r="14" spans="1:14" x14ac:dyDescent="0.25">
      <c r="A14" s="2" t="s">
        <v>104</v>
      </c>
      <c r="B14" s="2"/>
      <c r="C14" s="2" t="s">
        <v>144</v>
      </c>
      <c r="D14" s="2"/>
      <c r="N14" s="3"/>
    </row>
    <row r="15" spans="1:14" x14ac:dyDescent="0.25">
      <c r="A15" s="2" t="s">
        <v>105</v>
      </c>
      <c r="B15" s="2"/>
      <c r="C15" s="2" t="s">
        <v>144</v>
      </c>
      <c r="D15" s="2"/>
      <c r="N15" s="3"/>
    </row>
    <row r="16" spans="1:14" x14ac:dyDescent="0.25">
      <c r="A16" s="2" t="s">
        <v>106</v>
      </c>
      <c r="B16" s="2"/>
      <c r="C16" s="2" t="s">
        <v>144</v>
      </c>
      <c r="D16" s="2"/>
      <c r="N16" s="3"/>
    </row>
    <row r="17" spans="1:14" x14ac:dyDescent="0.25">
      <c r="A17" s="2" t="s">
        <v>107</v>
      </c>
      <c r="B17" s="2"/>
      <c r="C17" s="2" t="s">
        <v>144</v>
      </c>
      <c r="D17" s="2"/>
      <c r="N17" s="3"/>
    </row>
    <row r="18" spans="1:14" x14ac:dyDescent="0.25">
      <c r="A18" s="2" t="s">
        <v>108</v>
      </c>
      <c r="B18" s="2"/>
      <c r="C18" s="2" t="s">
        <v>144</v>
      </c>
      <c r="D18" s="2"/>
      <c r="N18" s="3"/>
    </row>
    <row r="19" spans="1:14" x14ac:dyDescent="0.25">
      <c r="A19" s="2" t="s">
        <v>109</v>
      </c>
      <c r="B19" s="2"/>
      <c r="C19" s="2" t="s">
        <v>144</v>
      </c>
      <c r="D19" s="2"/>
      <c r="N19" s="3"/>
    </row>
    <row r="20" spans="1:14" x14ac:dyDescent="0.25">
      <c r="A20" s="2" t="s">
        <v>110</v>
      </c>
      <c r="B20" s="2" t="s">
        <v>144</v>
      </c>
      <c r="C20" s="2"/>
      <c r="D20" s="2"/>
      <c r="N20" s="3"/>
    </row>
    <row r="21" spans="1:14" x14ac:dyDescent="0.25">
      <c r="A21" s="2" t="s">
        <v>111</v>
      </c>
      <c r="B21" s="2"/>
      <c r="C21" s="2"/>
      <c r="D21" s="2" t="s">
        <v>144</v>
      </c>
      <c r="N21" s="3"/>
    </row>
    <row r="22" spans="1:14" x14ac:dyDescent="0.25">
      <c r="A22" s="2" t="s">
        <v>112</v>
      </c>
      <c r="B22" s="2"/>
      <c r="C22" s="2"/>
      <c r="D22" s="2" t="s">
        <v>144</v>
      </c>
      <c r="N22" s="3"/>
    </row>
    <row r="23" spans="1:14" x14ac:dyDescent="0.25">
      <c r="A23" s="2" t="s">
        <v>113</v>
      </c>
      <c r="B23" s="2"/>
      <c r="C23" s="2"/>
      <c r="D23" s="2" t="s">
        <v>144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"/>
  <sheetViews>
    <sheetView topLeftCell="A2" workbookViewId="0">
      <selection activeCell="K16" sqref="K16"/>
    </sheetView>
  </sheetViews>
  <sheetFormatPr defaultRowHeight="15" x14ac:dyDescent="0.25"/>
  <cols>
    <col min="1" max="1" width="13.42578125" bestFit="1" customWidth="1"/>
    <col min="6" max="6" width="13.42578125" bestFit="1" customWidth="1"/>
    <col min="11" max="11" width="13.42578125" bestFit="1" customWidth="1"/>
  </cols>
  <sheetData>
    <row r="1" spans="1:15" x14ac:dyDescent="0.25">
      <c r="A1" s="23" t="s">
        <v>123</v>
      </c>
      <c r="F1" s="23" t="s">
        <v>124</v>
      </c>
      <c r="K1" s="23" t="s">
        <v>125</v>
      </c>
    </row>
    <row r="2" spans="1:15" x14ac:dyDescent="0.25">
      <c r="A2" s="14" t="s">
        <v>84</v>
      </c>
      <c r="B2" s="14" t="s">
        <v>85</v>
      </c>
      <c r="C2" s="14" t="s">
        <v>86</v>
      </c>
      <c r="D2" s="14" t="s">
        <v>87</v>
      </c>
      <c r="F2" s="14" t="s">
        <v>84</v>
      </c>
      <c r="G2" s="14" t="s">
        <v>85</v>
      </c>
      <c r="H2" s="14" t="s">
        <v>86</v>
      </c>
      <c r="I2" s="14" t="s">
        <v>87</v>
      </c>
      <c r="K2" s="14" t="s">
        <v>84</v>
      </c>
      <c r="L2" s="14" t="s">
        <v>85</v>
      </c>
      <c r="M2" s="14" t="s">
        <v>86</v>
      </c>
      <c r="N2" s="14" t="s">
        <v>87</v>
      </c>
    </row>
    <row r="3" spans="1:15" x14ac:dyDescent="0.25">
      <c r="A3" s="2" t="s">
        <v>92</v>
      </c>
      <c r="B3" s="1">
        <v>1</v>
      </c>
      <c r="C3" s="1">
        <v>1</v>
      </c>
      <c r="D3" s="1">
        <v>2</v>
      </c>
      <c r="F3" s="2" t="s">
        <v>103</v>
      </c>
      <c r="G3" s="1">
        <v>2</v>
      </c>
      <c r="H3" s="1">
        <v>5</v>
      </c>
      <c r="I3" s="1">
        <v>4</v>
      </c>
      <c r="K3" s="2" t="s">
        <v>111</v>
      </c>
      <c r="L3" s="1">
        <v>4</v>
      </c>
      <c r="M3" s="1">
        <v>5</v>
      </c>
      <c r="N3" s="1">
        <v>4</v>
      </c>
    </row>
    <row r="4" spans="1:15" x14ac:dyDescent="0.25">
      <c r="A4" s="2" t="s">
        <v>93</v>
      </c>
      <c r="B4" s="1">
        <v>1</v>
      </c>
      <c r="C4" s="1">
        <v>1</v>
      </c>
      <c r="D4" s="1">
        <v>2</v>
      </c>
      <c r="F4" s="2" t="s">
        <v>104</v>
      </c>
      <c r="G4" s="1">
        <v>2</v>
      </c>
      <c r="H4" s="1">
        <v>5</v>
      </c>
      <c r="I4" s="1">
        <v>4</v>
      </c>
      <c r="K4" s="2" t="s">
        <v>112</v>
      </c>
      <c r="L4" s="1">
        <v>4</v>
      </c>
      <c r="M4" s="1">
        <v>5</v>
      </c>
      <c r="N4" s="1">
        <v>4</v>
      </c>
    </row>
    <row r="5" spans="1:15" x14ac:dyDescent="0.25">
      <c r="A5" s="2" t="s">
        <v>94</v>
      </c>
      <c r="B5" s="1">
        <v>1</v>
      </c>
      <c r="C5" s="1">
        <v>1</v>
      </c>
      <c r="D5" s="1">
        <v>2</v>
      </c>
      <c r="F5" s="2" t="s">
        <v>105</v>
      </c>
      <c r="G5" s="1">
        <v>2</v>
      </c>
      <c r="H5" s="1">
        <v>5</v>
      </c>
      <c r="I5" s="1">
        <v>4</v>
      </c>
      <c r="K5" s="2" t="s">
        <v>113</v>
      </c>
      <c r="L5" s="1">
        <v>4</v>
      </c>
      <c r="M5" s="1">
        <v>5</v>
      </c>
      <c r="N5" s="1">
        <v>4</v>
      </c>
    </row>
    <row r="6" spans="1:15" x14ac:dyDescent="0.25">
      <c r="A6" s="2" t="s">
        <v>95</v>
      </c>
      <c r="B6" s="1">
        <v>1</v>
      </c>
      <c r="C6" s="1">
        <v>3</v>
      </c>
      <c r="D6" s="1">
        <v>3</v>
      </c>
      <c r="F6" s="2" t="s">
        <v>106</v>
      </c>
      <c r="G6" s="1">
        <v>2</v>
      </c>
      <c r="H6" s="1">
        <v>5</v>
      </c>
      <c r="I6" s="1">
        <v>4</v>
      </c>
      <c r="K6" s="15" t="s">
        <v>121</v>
      </c>
      <c r="L6" s="2" t="s">
        <v>121</v>
      </c>
      <c r="M6" s="2" t="s">
        <v>121</v>
      </c>
      <c r="N6" s="2" t="s">
        <v>121</v>
      </c>
    </row>
    <row r="7" spans="1:15" x14ac:dyDescent="0.25">
      <c r="A7" s="2" t="s">
        <v>96</v>
      </c>
      <c r="B7" s="1">
        <v>1</v>
      </c>
      <c r="C7" s="1">
        <v>2</v>
      </c>
      <c r="D7" s="1">
        <v>3</v>
      </c>
      <c r="F7" s="2" t="s">
        <v>107</v>
      </c>
      <c r="G7" s="1">
        <v>2</v>
      </c>
      <c r="H7" s="1">
        <v>5</v>
      </c>
      <c r="I7" s="1">
        <v>4</v>
      </c>
      <c r="K7" s="2">
        <v>3</v>
      </c>
      <c r="L7" s="2">
        <v>12</v>
      </c>
      <c r="M7" s="2">
        <v>15</v>
      </c>
      <c r="N7" s="2">
        <v>12</v>
      </c>
    </row>
    <row r="8" spans="1:15" x14ac:dyDescent="0.25">
      <c r="A8" s="2" t="s">
        <v>97</v>
      </c>
      <c r="B8" s="1">
        <v>1</v>
      </c>
      <c r="C8" s="1">
        <v>2</v>
      </c>
      <c r="D8" s="1">
        <v>3</v>
      </c>
      <c r="F8" s="2" t="s">
        <v>108</v>
      </c>
      <c r="G8" s="1">
        <v>2</v>
      </c>
      <c r="H8" s="1">
        <v>5</v>
      </c>
      <c r="I8" s="1">
        <v>4</v>
      </c>
      <c r="K8" s="15" t="s">
        <v>122</v>
      </c>
      <c r="L8" s="36">
        <v>4</v>
      </c>
      <c r="M8" s="36">
        <v>5</v>
      </c>
      <c r="N8" s="36">
        <v>4</v>
      </c>
    </row>
    <row r="9" spans="1:15" x14ac:dyDescent="0.25">
      <c r="A9" s="2" t="s">
        <v>98</v>
      </c>
      <c r="B9" s="1">
        <v>1</v>
      </c>
      <c r="C9" s="1">
        <v>2</v>
      </c>
      <c r="D9" s="1">
        <v>3</v>
      </c>
      <c r="F9" s="2" t="s">
        <v>109</v>
      </c>
      <c r="G9" s="1">
        <v>2</v>
      </c>
      <c r="H9" s="1">
        <v>5</v>
      </c>
      <c r="I9" s="1">
        <v>4</v>
      </c>
    </row>
    <row r="10" spans="1:15" x14ac:dyDescent="0.25">
      <c r="A10" s="2" t="s">
        <v>99</v>
      </c>
      <c r="B10" s="1">
        <v>2</v>
      </c>
      <c r="C10" s="1">
        <v>2</v>
      </c>
      <c r="D10" s="1">
        <v>4</v>
      </c>
      <c r="F10" s="15" t="s">
        <v>121</v>
      </c>
      <c r="G10" s="2" t="s">
        <v>121</v>
      </c>
      <c r="H10" s="2" t="s">
        <v>121</v>
      </c>
      <c r="I10" s="2" t="s">
        <v>121</v>
      </c>
    </row>
    <row r="11" spans="1:15" x14ac:dyDescent="0.25">
      <c r="A11" s="2" t="s">
        <v>100</v>
      </c>
      <c r="B11" s="1">
        <v>2</v>
      </c>
      <c r="C11" s="1">
        <v>3</v>
      </c>
      <c r="D11" s="1">
        <v>3</v>
      </c>
      <c r="F11" s="2">
        <v>7</v>
      </c>
      <c r="G11" s="2">
        <v>14</v>
      </c>
      <c r="H11" s="2">
        <v>35</v>
      </c>
      <c r="I11" s="2">
        <v>28</v>
      </c>
      <c r="K11" s="3"/>
      <c r="L11" s="3"/>
      <c r="M11" s="3"/>
      <c r="N11" s="3"/>
      <c r="O11" s="3"/>
    </row>
    <row r="12" spans="1:15" x14ac:dyDescent="0.25">
      <c r="A12" s="2" t="s">
        <v>101</v>
      </c>
      <c r="B12" s="1">
        <v>2</v>
      </c>
      <c r="C12" s="1">
        <v>3</v>
      </c>
      <c r="D12" s="1">
        <v>3</v>
      </c>
      <c r="F12" s="15" t="s">
        <v>122</v>
      </c>
      <c r="G12" s="36">
        <v>2</v>
      </c>
      <c r="H12" s="36">
        <v>5</v>
      </c>
      <c r="I12" s="36">
        <v>4</v>
      </c>
      <c r="K12" s="3"/>
      <c r="L12" s="3"/>
      <c r="M12" s="3"/>
      <c r="N12" s="3"/>
      <c r="O12" s="3"/>
    </row>
    <row r="13" spans="1:15" x14ac:dyDescent="0.25">
      <c r="A13" s="2" t="s">
        <v>102</v>
      </c>
      <c r="B13" s="1">
        <v>2</v>
      </c>
      <c r="C13" s="1">
        <v>2</v>
      </c>
      <c r="D13" s="1">
        <v>3</v>
      </c>
      <c r="K13" s="3"/>
      <c r="L13" s="3"/>
      <c r="M13" s="3"/>
      <c r="N13" s="3"/>
      <c r="O13" s="3"/>
    </row>
    <row r="14" spans="1:15" x14ac:dyDescent="0.25">
      <c r="A14" s="15" t="s">
        <v>121</v>
      </c>
      <c r="B14" s="2" t="s">
        <v>121</v>
      </c>
      <c r="C14" s="2" t="s">
        <v>121</v>
      </c>
      <c r="D14" s="2" t="s">
        <v>121</v>
      </c>
      <c r="K14" s="3"/>
      <c r="L14" s="3"/>
      <c r="M14" s="3"/>
      <c r="N14" s="3"/>
      <c r="O14" s="3"/>
    </row>
    <row r="15" spans="1:15" x14ac:dyDescent="0.25">
      <c r="A15" s="2">
        <v>12</v>
      </c>
      <c r="B15" s="2">
        <v>15</v>
      </c>
      <c r="C15" s="2">
        <v>22</v>
      </c>
      <c r="D15" s="2">
        <v>31</v>
      </c>
      <c r="K15" s="3"/>
      <c r="L15" s="3"/>
      <c r="M15" s="3"/>
      <c r="N15" s="3"/>
      <c r="O15" s="3"/>
    </row>
    <row r="16" spans="1:15" x14ac:dyDescent="0.25">
      <c r="A16" s="15" t="s">
        <v>122</v>
      </c>
      <c r="B16" s="36" t="s">
        <v>152</v>
      </c>
      <c r="C16" s="36" t="s">
        <v>153</v>
      </c>
      <c r="D16" s="36" t="s">
        <v>154</v>
      </c>
      <c r="K16" s="3"/>
      <c r="L16" s="3"/>
      <c r="M16" s="3"/>
      <c r="N16" s="3"/>
      <c r="O16" s="3"/>
    </row>
    <row r="17" spans="11:15" x14ac:dyDescent="0.25">
      <c r="K17" s="3"/>
      <c r="L17" s="3"/>
      <c r="M17" s="3"/>
      <c r="N17" s="3"/>
      <c r="O17" s="3"/>
    </row>
    <row r="18" spans="11:15" x14ac:dyDescent="0.25">
      <c r="K18" s="3"/>
      <c r="L18" s="3"/>
      <c r="M18" s="3"/>
      <c r="N18" s="3"/>
      <c r="O18" s="3"/>
    </row>
    <row r="19" spans="11:15" x14ac:dyDescent="0.25">
      <c r="K19" s="3"/>
      <c r="L19" s="3"/>
      <c r="M19" s="3"/>
      <c r="N19" s="3"/>
      <c r="O19" s="3"/>
    </row>
    <row r="20" spans="11:15" x14ac:dyDescent="0.25">
      <c r="K20" s="3"/>
      <c r="L20" s="3"/>
      <c r="M20" s="3"/>
      <c r="N20" s="3"/>
      <c r="O20" s="3"/>
    </row>
    <row r="21" spans="11:15" x14ac:dyDescent="0.25">
      <c r="K21" s="3"/>
      <c r="L21" s="3"/>
      <c r="M21" s="3"/>
      <c r="N21" s="3"/>
      <c r="O21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DATA YG SUDAH</vt:lpstr>
      <vt:lpstr>DATA YG BELUM</vt:lpstr>
      <vt:lpstr>KLASIFIKASI PENILAIAN</vt:lpstr>
      <vt:lpstr>TRANSFORMASI NILAI</vt:lpstr>
      <vt:lpstr>CENTROID AWAL</vt:lpstr>
      <vt:lpstr>ITERASI 1</vt:lpstr>
      <vt:lpstr>JARAK DATA</vt:lpstr>
      <vt:lpstr>PENEMPATAN DATA</vt:lpstr>
      <vt:lpstr>RATA-RATA CLUSTER 1</vt:lpstr>
      <vt:lpstr>CENTROID BARU</vt:lpstr>
      <vt:lpstr>ITERASI 2</vt:lpstr>
      <vt:lpstr>HASIL ITERASI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2018-05-09T01:48:45Z</dcterms:created>
  <dcterms:modified xsi:type="dcterms:W3CDTF">2018-08-21T03:10:24Z</dcterms:modified>
</cp:coreProperties>
</file>